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15" windowWidth="11610" windowHeight="10155"/>
  </bookViews>
  <sheets>
    <sheet name="проф 2019 по СМО с изм" sheetId="2" r:id="rId1"/>
    <sheet name="Ежегодная дисп_2019 с изм" sheetId="3" r:id="rId2"/>
    <sheet name="дисп 1 р в 3 г_2019" sheetId="6" r:id="rId3"/>
  </sheets>
  <externalReferences>
    <externalReference r:id="rId4"/>
    <externalReference r:id="rId5"/>
  </externalReferences>
  <definedNames>
    <definedName name="_xlnm._FilterDatabase" localSheetId="2" hidden="1">'дисп 1 р в 3 г_2019'!$A$9:$L$49</definedName>
    <definedName name="_xlnm._FilterDatabase" localSheetId="1" hidden="1">'Ежегодная дисп_2019 с изм'!$A$9:$O$50</definedName>
    <definedName name="_xlnm._FilterDatabase" localSheetId="0" hidden="1">'проф 2019 по СМО с изм'!$A$9:$G$49</definedName>
    <definedName name="AmbCar_Cost">[1]Параметры!$C$40</definedName>
    <definedName name="APop">[1]Параметры!$C$19</definedName>
    <definedName name="ASur_Cost">[1]Параметры!$C$39</definedName>
    <definedName name="DayH_Cost">[1]Параметры!$C$37</definedName>
    <definedName name="Excel_BuiltIn__FilterDatabase_97" localSheetId="2">#REF!</definedName>
    <definedName name="Excel_BuiltIn__FilterDatabase_97" localSheetId="0">#REF!</definedName>
    <definedName name="Excel_BuiltIn__FilterDatabase_97">#REF!</definedName>
    <definedName name="Excel_BuiltIn__FilterDatabase_98" localSheetId="2">#REF!</definedName>
    <definedName name="Excel_BuiltIn__FilterDatabase_98" localSheetId="0">#REF!</definedName>
    <definedName name="Excel_BuiltIn__FilterDatabase_98">#REF!</definedName>
    <definedName name="Home_Cost">[1]Параметры!$C$38</definedName>
    <definedName name="MPop">[1]Параметры!$C$20</definedName>
    <definedName name="Pop">[1]Параметры!$C$17</definedName>
    <definedName name="PrU_AS">[1]Параметры!$C$55</definedName>
    <definedName name="PrU_BD">[1]Параметры!$C$51</definedName>
    <definedName name="PrU_DH">[1]Параметры!$C$53</definedName>
    <definedName name="PrU_HH">[1]Параметры!$C$54</definedName>
    <definedName name="PrU_Vi">[1]Параметры!$C$52</definedName>
    <definedName name="RPop">[1]Параметры!$C$18</definedName>
    <definedName name="SFN">[1]Титул!$A$8</definedName>
    <definedName name="SoF">[1]Титул!$K$18</definedName>
    <definedName name="Terr_Ind">[1]Параметры!$C$42</definedName>
    <definedName name="TPop">[1]Параметры!$C$10</definedName>
    <definedName name="YeaM">[1]Титул!$S$70</definedName>
    <definedName name="_xlnm.Database" localSheetId="2">#REF!</definedName>
    <definedName name="_xlnm.Database" localSheetId="0">#REF!</definedName>
    <definedName name="_xlnm.Database">#REF!</definedName>
    <definedName name="блок" localSheetId="2">'[2]1D_Gorin'!#REF!</definedName>
    <definedName name="блок" localSheetId="0">'[2]1D_Gorin'!#REF!</definedName>
    <definedName name="блок">'[2]1D_Gorin'!#REF!</definedName>
    <definedName name="_xlnm.Print_Titles" localSheetId="2">'дисп 1 р в 3 г_2019'!$C:$C,'дисп 1 р в 3 г_2019'!$7:$9</definedName>
    <definedName name="_xlnm.Print_Titles" localSheetId="1">'Ежегодная дисп_2019 с изм'!$7:$9</definedName>
    <definedName name="_xlnm.Print_Titles" localSheetId="0">'проф 2019 по СМО с изм'!$C:$C,'проф 2019 по СМО с изм'!$7:$9</definedName>
    <definedName name="_xlnm.Print_Area" localSheetId="1">'Ежегодная дисп_2019 с изм'!$A$1:$M$52</definedName>
    <definedName name="ч" localSheetId="2">'[2]1D_Gorin'!#REF!</definedName>
    <definedName name="ч" localSheetId="0">'[2]1D_Gorin'!#REF!</definedName>
    <definedName name="ч">'[2]1D_Gorin'!#REF!</definedName>
    <definedName name="ы" localSheetId="2">'[2]1D_Gorin'!#REF!</definedName>
    <definedName name="ы" localSheetId="0">'[2]1D_Gorin'!#REF!</definedName>
    <definedName name="ы">'[2]1D_Gorin'!#REF!</definedName>
  </definedNames>
  <calcPr calcId="145621"/>
</workbook>
</file>

<file path=xl/calcChain.xml><?xml version="1.0" encoding="utf-8"?>
<calcChain xmlns="http://schemas.openxmlformats.org/spreadsheetml/2006/main">
  <c r="F29" i="3" l="1"/>
  <c r="L49" i="6" l="1"/>
  <c r="K49" i="6"/>
  <c r="J49" i="6"/>
  <c r="I49" i="6"/>
  <c r="G49" i="6"/>
  <c r="F49" i="6"/>
  <c r="E49" i="6"/>
  <c r="D49" i="6"/>
  <c r="A11" i="6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H49" i="6"/>
  <c r="D9" i="6"/>
  <c r="E9" i="6" s="1"/>
  <c r="F9" i="6" s="1"/>
  <c r="G9" i="6" s="1"/>
  <c r="H9" i="6" s="1"/>
  <c r="I9" i="6" s="1"/>
  <c r="J9" i="6" s="1"/>
  <c r="K9" i="6" s="1"/>
  <c r="L9" i="6" s="1"/>
  <c r="E11" i="3" l="1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11" i="3"/>
  <c r="F10" i="3"/>
  <c r="G10" i="3"/>
  <c r="H10" i="3"/>
  <c r="I10" i="3" s="1"/>
  <c r="J10" i="3" s="1"/>
  <c r="K10" i="3" s="1"/>
  <c r="L10" i="3" s="1"/>
  <c r="M10" i="3" s="1"/>
  <c r="D11" i="2" l="1"/>
  <c r="D12" i="2"/>
  <c r="D13" i="2"/>
  <c r="D14" i="2"/>
  <c r="D15" i="2"/>
  <c r="D16" i="2"/>
  <c r="D17" i="2"/>
  <c r="D18" i="2"/>
  <c r="D19" i="2"/>
  <c r="D20" i="2"/>
  <c r="D21" i="2"/>
  <c r="D22" i="2"/>
  <c r="D23" i="2"/>
  <c r="D24" i="2"/>
  <c r="D25" i="2"/>
  <c r="D26" i="2"/>
  <c r="D27" i="2"/>
  <c r="D28" i="2"/>
  <c r="D29" i="2"/>
  <c r="D30" i="2"/>
  <c r="D31" i="2"/>
  <c r="D32" i="2"/>
  <c r="D33" i="2"/>
  <c r="D34" i="2"/>
  <c r="D35" i="2"/>
  <c r="D36" i="2"/>
  <c r="D37" i="2"/>
  <c r="D38" i="2"/>
  <c r="D39" i="2"/>
  <c r="D40" i="2"/>
  <c r="D41" i="2"/>
  <c r="D42" i="2"/>
  <c r="D43" i="2"/>
  <c r="D44" i="2"/>
  <c r="D45" i="2"/>
  <c r="D46" i="2"/>
  <c r="D47" i="2"/>
  <c r="D48" i="2"/>
  <c r="D10" i="2"/>
  <c r="L50" i="3" l="1"/>
  <c r="M50" i="3" l="1"/>
  <c r="E50" i="3"/>
  <c r="H50" i="3" l="1"/>
  <c r="J50" i="3"/>
  <c r="K50" i="3"/>
  <c r="I50" i="3"/>
  <c r="G50" i="3"/>
  <c r="F50" i="3"/>
  <c r="A12" i="3" l="1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E10" i="3"/>
  <c r="D50" i="3" l="1"/>
  <c r="A11" i="2" l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D49" i="2"/>
  <c r="G49" i="2"/>
  <c r="H49" i="2" l="1"/>
  <c r="F49" i="2"/>
  <c r="E49" i="2"/>
</calcChain>
</file>

<file path=xl/sharedStrings.xml><?xml version="1.0" encoding="utf-8"?>
<sst xmlns="http://schemas.openxmlformats.org/spreadsheetml/2006/main" count="184" uniqueCount="69">
  <si>
    <t>№ п.п.</t>
  </si>
  <si>
    <t>Код МО</t>
  </si>
  <si>
    <t>Наименование МО</t>
  </si>
  <si>
    <t>Хабаровский филиал 
АО "СК "СОГАЗ-МЕД"</t>
  </si>
  <si>
    <t>ЗАО "СК 
"Спасские ворота - М"</t>
  </si>
  <si>
    <t>Хабаровский филиал
 ООО ВТБ МС</t>
  </si>
  <si>
    <t>КГБУЗ "Городская клиническая поликлиника №3"</t>
  </si>
  <si>
    <t>КГБУЗ "Городская поликлиника №5"</t>
  </si>
  <si>
    <t>КГБУЗ "Клинико-диагностический центр"</t>
  </si>
  <si>
    <t>КГБУЗ "Городская поликлиника №7"</t>
  </si>
  <si>
    <t>КГБУЗ "Городская поликлиника №8"</t>
  </si>
  <si>
    <t>КГБУЗ "Городская поликлиника №11"</t>
  </si>
  <si>
    <t>КГБУЗ "Городская поликлиника №15"</t>
  </si>
  <si>
    <t>КГБУЗ "Городская поликлиника №16"</t>
  </si>
  <si>
    <t>КГБУЗ "Городская клиническая больница №10"</t>
  </si>
  <si>
    <t>ФГКУ "301 ОВКГ" МО РФ</t>
  </si>
  <si>
    <t>ФКУЗ "МСЧ МВД РФ по Хабаровскому краю"</t>
  </si>
  <si>
    <t>Хабаровская поликлиника ФГБУЗ "ДВОМЦ ФМБА"</t>
  </si>
  <si>
    <t>ФГБОУ ВО "ДВГМУ" МЗ РФ</t>
  </si>
  <si>
    <t>НУЗ "Дорожная клиническая больница"</t>
  </si>
  <si>
    <t>КГБУЗ "Князе-Волконская районная больница" МЗХК</t>
  </si>
  <si>
    <t>КГБУЗ "Хабаровская районная больница"МЗХК</t>
  </si>
  <si>
    <t>КГБУЗ "Бикинская ЦРБ"</t>
  </si>
  <si>
    <t>КГБУЗ "Вяземская РБ"</t>
  </si>
  <si>
    <t xml:space="preserve">КГБУЗ " Районная больница района имени Лазо" МЗХК </t>
  </si>
  <si>
    <t>КГБУЗ "Троицкая ЦРБ"</t>
  </si>
  <si>
    <t>КГБУЗ "Городская больница №2"</t>
  </si>
  <si>
    <t>КГБУЗ "Городская больница №3"</t>
  </si>
  <si>
    <t>КГБУЗ "Городская больница №4"</t>
  </si>
  <si>
    <t>КГБУЗ "Городская больница №7"</t>
  </si>
  <si>
    <t>КГБУЗ "Городская поликлиника №9"</t>
  </si>
  <si>
    <t>НУЗ "Отделенческая больница на ст. Комсомольск"</t>
  </si>
  <si>
    <t>ФГБУЗ "МСЧ №99 ФМБА РФ"</t>
  </si>
  <si>
    <t>КГБУЗ "Комсомольская межрайонная больница"</t>
  </si>
  <si>
    <t>КГБУЗ "Амурская ЦРБ"</t>
  </si>
  <si>
    <t>КГБУЗ "Ванинская ЦРБ"</t>
  </si>
  <si>
    <t>Ванинская больница ФГУ "ДВОМЦ ФМБА"</t>
  </si>
  <si>
    <t>КГБУЗ "РБ Советско-Гаванского района"</t>
  </si>
  <si>
    <t>КГБУЗ "ЦРБ Верхнебуреинского района"</t>
  </si>
  <si>
    <t>КГБУЗ "ЦРБ Николаевского района"</t>
  </si>
  <si>
    <t xml:space="preserve">КГБУЗ "Солнечная районная больница" МЗХК </t>
  </si>
  <si>
    <t>КГБУЗ "Ульчская районная больница " МЗХК</t>
  </si>
  <si>
    <t>КГБУЗ "ЦРБ Тугуро-Чумиканского района"</t>
  </si>
  <si>
    <t>КГБУЗ "Аяно-Майская ЦРБ"</t>
  </si>
  <si>
    <t>КГБУЗ "Охотская ЦРБ"</t>
  </si>
  <si>
    <t>ИТОГО Хабаровский край</t>
  </si>
  <si>
    <t>Количество случаев диспансеризации взрослого населения (I этап)</t>
  </si>
  <si>
    <t>Филиал ООО "Капитал Медицинское Страхование" в Хабаровском крае</t>
  </si>
  <si>
    <t>Таблица № 1</t>
  </si>
  <si>
    <t>Таблица № 2</t>
  </si>
  <si>
    <t>Филиал ООО "Капитал МС" в Хабаровском крае</t>
  </si>
  <si>
    <t xml:space="preserve">Количество случаев диспансеризации взрослого населения </t>
  </si>
  <si>
    <t>40-64</t>
  </si>
  <si>
    <t xml:space="preserve">65-99
</t>
  </si>
  <si>
    <t xml:space="preserve">Распределение объемов диспансеризации взрослого населения (с периодичностью 1 раз в год) </t>
  </si>
  <si>
    <t xml:space="preserve">65-99 изм
</t>
  </si>
  <si>
    <t>Количество случаев профосмотров лиц старше 18 лет с изм</t>
  </si>
  <si>
    <t xml:space="preserve">Распределение объемов профилактических осмотров между страховыми медицинскими организациями и медицинскими организациями на 2019 год </t>
  </si>
  <si>
    <t>40-64 изм</t>
  </si>
  <si>
    <t>Распределение объемов диспансеризации взрослого населения (с периодичностью 1 раз в 3 года)</t>
  </si>
  <si>
    <t>Кол-во лиц, подлежащих диспансери-зации в 2019 г.</t>
  </si>
  <si>
    <r>
      <t xml:space="preserve">Количество случаев диспансеризации взрослого населения </t>
    </r>
    <r>
      <rPr>
        <sz val="12"/>
        <rFont val="Times New Roman"/>
        <family val="1"/>
        <charset val="204"/>
      </rPr>
      <t xml:space="preserve">
(I этап)</t>
    </r>
  </si>
  <si>
    <t>Количество случаев профосмотров лиц старше 18 лет с изм.</t>
  </si>
  <si>
    <t>к Решению Комиссии по разработке ТП ОМС от 30.09.2019 № 8</t>
  </si>
  <si>
    <t xml:space="preserve">Приложение № 7
 </t>
  </si>
  <si>
    <t xml:space="preserve">Приложение 10
 </t>
  </si>
  <si>
    <t>к Решению Комиссии по разработке ТП ОМС от 09.12.2019 № 10</t>
  </si>
  <si>
    <t>В соответствии с решением Комиссии по разработке ТПОМС № 10 от 09.12.2019</t>
  </si>
  <si>
    <t>В соответствии с решением Комиссии по разработке ТПОМС № 9 от 31.10.2019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</si>
</sst>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_-* #,##0_р_._-;\-* #,##0_р_._-;_-* &quot;-&quot;??_р_._-;_-@_-"/>
    <numFmt numFmtId="166" formatCode="0_ ;\-0\ "/>
  </numFmts>
  <fonts count="14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0"/>
      <color theme="1"/>
      <name val="Arial"/>
      <family val="2"/>
      <charset val="204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62">
    <xf numFmtId="0" fontId="0" fillId="0" borderId="0"/>
    <xf numFmtId="0" fontId="3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2" fillId="0" borderId="0"/>
    <xf numFmtId="0" fontId="10" fillId="0" borderId="0"/>
    <xf numFmtId="0" fontId="11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2" fillId="0" borderId="0"/>
    <xf numFmtId="0" fontId="13" fillId="0" borderId="0"/>
    <xf numFmtId="0" fontId="4" fillId="0" borderId="0" applyFill="0" applyBorder="0" applyProtection="0">
      <alignment wrapText="1"/>
      <protection locked="0"/>
    </xf>
    <xf numFmtId="9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3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164" fontId="11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  <xf numFmtId="0" fontId="1" fillId="0" borderId="0"/>
    <xf numFmtId="43" fontId="2" fillId="0" borderId="0" applyFont="0" applyFill="0" applyBorder="0" applyAlignment="0" applyProtection="0"/>
  </cellStyleXfs>
  <cellXfs count="77">
    <xf numFmtId="0" fontId="0" fillId="0" borderId="0" xfId="0"/>
    <xf numFmtId="0" fontId="4" fillId="0" borderId="0" xfId="1" applyFont="1" applyFill="1" applyBorder="1" applyAlignment="1">
      <alignment wrapText="1"/>
    </xf>
    <xf numFmtId="0" fontId="4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>
      <alignment horizontal="center" wrapText="1"/>
    </xf>
    <xf numFmtId="0" fontId="8" fillId="0" borderId="5" xfId="1" applyFont="1" applyFill="1" applyBorder="1" applyAlignment="1">
      <alignment horizontal="center" vertical="center" wrapText="1"/>
    </xf>
    <xf numFmtId="0" fontId="5" fillId="0" borderId="2" xfId="0" applyNumberFormat="1" applyFont="1" applyFill="1" applyBorder="1"/>
    <xf numFmtId="0" fontId="4" fillId="0" borderId="5" xfId="1" applyFont="1" applyFill="1" applyBorder="1" applyAlignment="1">
      <alignment wrapText="1"/>
    </xf>
    <xf numFmtId="165" fontId="4" fillId="0" borderId="5" xfId="2" applyNumberFormat="1" applyFont="1" applyFill="1" applyBorder="1" applyAlignment="1">
      <alignment horizontal="center" wrapText="1"/>
    </xf>
    <xf numFmtId="165" fontId="4" fillId="0" borderId="5" xfId="3" applyNumberFormat="1" applyFont="1" applyFill="1" applyBorder="1" applyAlignment="1">
      <alignment horizontal="center" wrapText="1"/>
    </xf>
    <xf numFmtId="0" fontId="4" fillId="0" borderId="2" xfId="1" applyFont="1" applyFill="1" applyBorder="1" applyAlignment="1">
      <alignment wrapText="1"/>
    </xf>
    <xf numFmtId="0" fontId="4" fillId="0" borderId="2" xfId="0" applyNumberFormat="1" applyFont="1" applyFill="1" applyBorder="1"/>
    <xf numFmtId="0" fontId="5" fillId="0" borderId="5" xfId="0" applyNumberFormat="1" applyFont="1" applyFill="1" applyBorder="1"/>
    <xf numFmtId="0" fontId="9" fillId="0" borderId="2" xfId="1" applyFont="1" applyFill="1" applyBorder="1" applyAlignment="1">
      <alignment horizontal="center" vertical="center" wrapText="1"/>
    </xf>
    <xf numFmtId="0" fontId="9" fillId="0" borderId="2" xfId="1" applyFont="1" applyFill="1" applyBorder="1" applyAlignment="1">
      <alignment wrapText="1"/>
    </xf>
    <xf numFmtId="165" fontId="9" fillId="0" borderId="4" xfId="3" applyNumberFormat="1" applyFont="1" applyFill="1" applyBorder="1" applyAlignment="1">
      <alignment wrapText="1"/>
    </xf>
    <xf numFmtId="0" fontId="9" fillId="0" borderId="0" xfId="1" applyFont="1" applyFill="1" applyBorder="1" applyAlignment="1">
      <alignment wrapText="1"/>
    </xf>
    <xf numFmtId="165" fontId="4" fillId="0" borderId="0" xfId="1" applyNumberFormat="1" applyFont="1" applyFill="1" applyBorder="1" applyAlignment="1">
      <alignment wrapText="1"/>
    </xf>
    <xf numFmtId="0" fontId="4" fillId="0" borderId="0" xfId="7" applyFont="1" applyFill="1" applyBorder="1" applyAlignment="1">
      <alignment wrapText="1"/>
    </xf>
    <xf numFmtId="0" fontId="4" fillId="0" borderId="2" xfId="1" applyFont="1" applyFill="1" applyBorder="1" applyAlignment="1">
      <alignment horizontal="center" vertical="top" wrapText="1"/>
    </xf>
    <xf numFmtId="0" fontId="4" fillId="0" borderId="0" xfId="1" applyFont="1" applyFill="1" applyBorder="1" applyAlignment="1">
      <alignment horizontal="center" vertical="top" wrapText="1"/>
    </xf>
    <xf numFmtId="165" fontId="4" fillId="0" borderId="2" xfId="3" applyNumberFormat="1" applyFont="1" applyFill="1" applyBorder="1" applyAlignment="1">
      <alignment horizontal="center" wrapText="1"/>
    </xf>
    <xf numFmtId="165" fontId="4" fillId="0" borderId="2" xfId="2" applyNumberFormat="1" applyFont="1" applyFill="1" applyBorder="1" applyAlignment="1">
      <alignment horizontal="center" wrapText="1"/>
    </xf>
    <xf numFmtId="165" fontId="4" fillId="0" borderId="0" xfId="1" applyNumberFormat="1" applyFont="1" applyFill="1" applyBorder="1" applyAlignment="1">
      <alignment horizontal="center" wrapText="1"/>
    </xf>
    <xf numFmtId="0" fontId="4" fillId="0" borderId="3" xfId="1" applyFont="1" applyFill="1" applyBorder="1" applyAlignment="1">
      <alignment vertical="center" wrapText="1"/>
    </xf>
    <xf numFmtId="0" fontId="4" fillId="0" borderId="2" xfId="1" applyFont="1" applyFill="1" applyBorder="1" applyAlignment="1">
      <alignment vertical="center" wrapText="1"/>
    </xf>
    <xf numFmtId="0" fontId="4" fillId="0" borderId="0" xfId="4" applyFont="1" applyFill="1" applyAlignment="1">
      <alignment vertical="top" wrapText="1"/>
    </xf>
    <xf numFmtId="164" fontId="4" fillId="0" borderId="0" xfId="1" applyNumberFormat="1" applyFont="1" applyFill="1" applyBorder="1" applyAlignment="1">
      <alignment wrapText="1"/>
    </xf>
    <xf numFmtId="0" fontId="4" fillId="0" borderId="0" xfId="58" applyFont="1" applyFill="1" applyBorder="1" applyAlignment="1">
      <alignment wrapText="1"/>
    </xf>
    <xf numFmtId="0" fontId="4" fillId="0" borderId="0" xfId="58" applyFont="1" applyFill="1" applyBorder="1" applyAlignment="1">
      <alignment horizontal="center" wrapText="1"/>
    </xf>
    <xf numFmtId="0" fontId="7" fillId="0" borderId="0" xfId="58" applyFont="1" applyFill="1" applyBorder="1" applyAlignment="1">
      <alignment horizontal="center" wrapText="1"/>
    </xf>
    <xf numFmtId="0" fontId="8" fillId="0" borderId="5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wrapText="1"/>
    </xf>
    <xf numFmtId="165" fontId="4" fillId="0" borderId="5" xfId="59" applyNumberFormat="1" applyFont="1" applyFill="1" applyBorder="1" applyAlignment="1">
      <alignment horizontal="center" wrapText="1"/>
    </xf>
    <xf numFmtId="0" fontId="4" fillId="0" borderId="2" xfId="58" applyFont="1" applyFill="1" applyBorder="1" applyAlignment="1">
      <alignment wrapText="1"/>
    </xf>
    <xf numFmtId="0" fontId="9" fillId="0" borderId="2" xfId="58" applyFont="1" applyFill="1" applyBorder="1" applyAlignment="1">
      <alignment wrapText="1"/>
    </xf>
    <xf numFmtId="0" fontId="9" fillId="0" borderId="0" xfId="58" applyFont="1" applyFill="1" applyBorder="1" applyAlignment="1">
      <alignment wrapText="1"/>
    </xf>
    <xf numFmtId="165" fontId="9" fillId="0" borderId="0" xfId="58" applyNumberFormat="1" applyFont="1" applyFill="1" applyBorder="1" applyAlignment="1">
      <alignment wrapText="1"/>
    </xf>
    <xf numFmtId="165" fontId="4" fillId="0" borderId="0" xfId="58" applyNumberFormat="1" applyFont="1" applyFill="1" applyBorder="1" applyAlignment="1">
      <alignment wrapText="1"/>
    </xf>
    <xf numFmtId="0" fontId="5" fillId="0" borderId="0" xfId="4" applyFont="1" applyFill="1" applyAlignment="1">
      <alignment vertical="top" wrapText="1"/>
    </xf>
    <xf numFmtId="0" fontId="9" fillId="0" borderId="2" xfId="58" applyFont="1" applyFill="1" applyBorder="1" applyAlignment="1">
      <alignment horizontal="center" vertical="center" wrapText="1"/>
    </xf>
    <xf numFmtId="43" fontId="4" fillId="0" borderId="0" xfId="61" applyFont="1" applyFill="1" applyBorder="1" applyAlignment="1">
      <alignment wrapText="1"/>
    </xf>
    <xf numFmtId="0" fontId="5" fillId="0" borderId="0" xfId="0" applyFont="1" applyFill="1" applyAlignment="1">
      <alignment wrapText="1"/>
    </xf>
    <xf numFmtId="0" fontId="4" fillId="0" borderId="5" xfId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center" vertical="top" wrapText="1"/>
    </xf>
    <xf numFmtId="0" fontId="4" fillId="0" borderId="0" xfId="7" applyFont="1" applyFill="1" applyBorder="1" applyAlignment="1">
      <alignment horizontal="center" wrapText="1"/>
    </xf>
    <xf numFmtId="0" fontId="6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5" xfId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5" xfId="0" applyNumberFormat="1" applyFont="1" applyFill="1" applyBorder="1" applyAlignment="1">
      <alignment horizontal="center" vertical="center" wrapText="1"/>
    </xf>
    <xf numFmtId="0" fontId="4" fillId="0" borderId="2" xfId="1" applyFont="1" applyFill="1" applyBorder="1" applyAlignment="1">
      <alignment horizontal="center" vertical="center" wrapText="1"/>
    </xf>
    <xf numFmtId="0" fontId="4" fillId="0" borderId="0" xfId="4" applyFont="1" applyFill="1" applyAlignment="1">
      <alignment horizontal="right" vertical="top" wrapText="1"/>
    </xf>
    <xf numFmtId="0" fontId="4" fillId="0" borderId="0" xfId="7" applyFont="1" applyFill="1" applyBorder="1" applyAlignment="1">
      <alignment horizontal="right" wrapText="1"/>
    </xf>
    <xf numFmtId="0" fontId="4" fillId="0" borderId="3" xfId="1" applyFont="1" applyFill="1" applyBorder="1" applyAlignment="1">
      <alignment horizontal="center" vertical="center" wrapText="1"/>
    </xf>
    <xf numFmtId="0" fontId="4" fillId="0" borderId="4" xfId="1" applyFont="1" applyFill="1" applyBorder="1" applyAlignment="1">
      <alignment horizontal="center" vertical="center" wrapText="1"/>
    </xf>
    <xf numFmtId="0" fontId="4" fillId="0" borderId="8" xfId="1" applyFont="1" applyFill="1" applyBorder="1" applyAlignment="1">
      <alignment horizontal="center" vertical="center" wrapText="1"/>
    </xf>
    <xf numFmtId="0" fontId="5" fillId="0" borderId="8" xfId="0" applyNumberFormat="1" applyFont="1" applyFill="1" applyBorder="1" applyAlignment="1">
      <alignment horizontal="center" vertical="center" wrapText="1"/>
    </xf>
    <xf numFmtId="0" fontId="4" fillId="0" borderId="7" xfId="1" applyFont="1" applyFill="1" applyBorder="1" applyAlignment="1">
      <alignment horizontal="center" vertical="center" wrapText="1"/>
    </xf>
    <xf numFmtId="0" fontId="4" fillId="0" borderId="6" xfId="1" applyFont="1" applyFill="1" applyBorder="1" applyAlignment="1">
      <alignment horizontal="center" vertical="center" wrapText="1"/>
    </xf>
    <xf numFmtId="0" fontId="4" fillId="0" borderId="9" xfId="1" applyFont="1" applyFill="1" applyBorder="1" applyAlignment="1">
      <alignment horizontal="center" vertical="center" wrapText="1"/>
    </xf>
    <xf numFmtId="0" fontId="4" fillId="0" borderId="10" xfId="1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vertical="center" wrapText="1"/>
    </xf>
    <xf numFmtId="0" fontId="4" fillId="0" borderId="5" xfId="58" applyFont="1" applyFill="1" applyBorder="1" applyAlignment="1">
      <alignment horizontal="center" vertical="center" wrapText="1"/>
    </xf>
    <xf numFmtId="0" fontId="4" fillId="0" borderId="2" xfId="58" applyFont="1" applyFill="1" applyBorder="1" applyAlignment="1">
      <alignment horizontal="center" vertical="center" wrapText="1"/>
    </xf>
    <xf numFmtId="0" fontId="4" fillId="0" borderId="1" xfId="58" applyFont="1" applyFill="1" applyBorder="1" applyAlignment="1">
      <alignment horizontal="center" wrapText="1"/>
    </xf>
    <xf numFmtId="0" fontId="4" fillId="0" borderId="5" xfId="58" applyFont="1" applyFill="1" applyBorder="1" applyAlignment="1">
      <alignment horizontal="center" wrapText="1"/>
    </xf>
    <xf numFmtId="0" fontId="4" fillId="0" borderId="3" xfId="58" applyFont="1" applyFill="1" applyBorder="1" applyAlignment="1">
      <alignment horizontal="center" vertical="center" wrapText="1"/>
    </xf>
    <xf numFmtId="0" fontId="4" fillId="0" borderId="4" xfId="58" applyFont="1" applyFill="1" applyBorder="1" applyAlignment="1">
      <alignment horizontal="center" vertical="center" wrapText="1"/>
    </xf>
    <xf numFmtId="0" fontId="4" fillId="0" borderId="0" xfId="58" applyFont="1" applyFill="1" applyBorder="1" applyAlignment="1">
      <alignment horizontal="right" wrapText="1"/>
    </xf>
    <xf numFmtId="0" fontId="4" fillId="0" borderId="2" xfId="1" applyFont="1" applyFill="1" applyBorder="1" applyAlignment="1">
      <alignment horizontal="center" wrapText="1"/>
    </xf>
    <xf numFmtId="0" fontId="5" fillId="0" borderId="0" xfId="58" applyFont="1" applyFill="1"/>
    <xf numFmtId="165" fontId="9" fillId="0" borderId="4" xfId="59" applyNumberFormat="1" applyFont="1" applyFill="1" applyBorder="1" applyAlignment="1">
      <alignment wrapText="1"/>
    </xf>
    <xf numFmtId="166" fontId="9" fillId="0" borderId="4" xfId="2" applyNumberFormat="1" applyFont="1" applyFill="1" applyBorder="1" applyAlignment="1">
      <alignment wrapText="1"/>
    </xf>
  </cellXfs>
  <cellStyles count="62">
    <cellStyle name="Обычный" xfId="0" builtinId="0"/>
    <cellStyle name="Обычный 2" xfId="5"/>
    <cellStyle name="Обычный 2 2" xfId="6"/>
    <cellStyle name="Обычный 2 3" xfId="4"/>
    <cellStyle name="Обычный 3" xfId="7"/>
    <cellStyle name="Обычный 3 2" xfId="8"/>
    <cellStyle name="Обычный 3 2 2" xfId="9"/>
    <cellStyle name="Обычный 3 2 2 2" xfId="10"/>
    <cellStyle name="Обычный 3 2 3" xfId="11"/>
    <cellStyle name="Обычный 3 3" xfId="1"/>
    <cellStyle name="Обычный 3 3 2" xfId="58"/>
    <cellStyle name="Обычный 4" xfId="12"/>
    <cellStyle name="Обычный 4 2" xfId="13"/>
    <cellStyle name="Обычный 4 2 2" xfId="14"/>
    <cellStyle name="Обычный 4 3" xfId="15"/>
    <cellStyle name="Обычный 5" xfId="16"/>
    <cellStyle name="Обычный 5 2" xfId="17"/>
    <cellStyle name="Обычный 6" xfId="60"/>
    <cellStyle name="Обычный Лена" xfId="18"/>
    <cellStyle name="Процентный 2" xfId="19"/>
    <cellStyle name="Финансовый" xfId="61" builtinId="3"/>
    <cellStyle name="Финансовый 10" xfId="20"/>
    <cellStyle name="Финансовый 11" xfId="21"/>
    <cellStyle name="Финансовый 12" xfId="22"/>
    <cellStyle name="Финансовый 13" xfId="23"/>
    <cellStyle name="Финансовый 14" xfId="24"/>
    <cellStyle name="Финансовый 15" xfId="25"/>
    <cellStyle name="Финансовый 16" xfId="26"/>
    <cellStyle name="Финансовый 17" xfId="27"/>
    <cellStyle name="Финансовый 18" xfId="28"/>
    <cellStyle name="Финансовый 19" xfId="29"/>
    <cellStyle name="Финансовый 2" xfId="30"/>
    <cellStyle name="Финансовый 2 2" xfId="31"/>
    <cellStyle name="Финансовый 2 2 2" xfId="32"/>
    <cellStyle name="Финансовый 2 3" xfId="33"/>
    <cellStyle name="Финансовый 20" xfId="34"/>
    <cellStyle name="Финансовый 21" xfId="35"/>
    <cellStyle name="Финансовый 22" xfId="36"/>
    <cellStyle name="Финансовый 23" xfId="37"/>
    <cellStyle name="Финансовый 24" xfId="38"/>
    <cellStyle name="Финансовый 25" xfId="39"/>
    <cellStyle name="Финансовый 26" xfId="40"/>
    <cellStyle name="Финансовый 27" xfId="41"/>
    <cellStyle name="Финансовый 28" xfId="42"/>
    <cellStyle name="Финансовый 29" xfId="43"/>
    <cellStyle name="Финансовый 3" xfId="44"/>
    <cellStyle name="Финансовый 3 2" xfId="3"/>
    <cellStyle name="Финансовый 3 2 2" xfId="59"/>
    <cellStyle name="Финансовый 3 3" xfId="45"/>
    <cellStyle name="Финансовый 3 3 2" xfId="46"/>
    <cellStyle name="Финансовый 30" xfId="47"/>
    <cellStyle name="Финансовый 31" xfId="48"/>
    <cellStyle name="Финансовый 32" xfId="49"/>
    <cellStyle name="Финансовый 33" xfId="50"/>
    <cellStyle name="Финансовый 34" xfId="51"/>
    <cellStyle name="Финансовый 35" xfId="2"/>
    <cellStyle name="Финансовый 4" xfId="52"/>
    <cellStyle name="Финансовый 5" xfId="53"/>
    <cellStyle name="Финансовый 6" xfId="54"/>
    <cellStyle name="Финансовый 7" xfId="55"/>
    <cellStyle name="Финансовый 8" xfId="56"/>
    <cellStyle name="Финансовый 9" xfId="57"/>
  </cellStyles>
  <dxfs count="0"/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Ratmanov\&#1084;&#1086;&#1080;%20&#1076;&#1086;&#1082;&#1091;&#1084;&#1077;&#1085;&#1090;\&#1052;&#1086;&#1080;%20&#1076;&#1086;&#1082;&#1091;&#1084;&#1077;&#1085;&#1090;&#1099;\Reports\Territoriol%20program\Archive%20of%20Program\&#1058;&#1055;&#1043;&#1043;%20&#1042;&#1072;&#1088;&#1080;&#1072;&#1085;&#1090;%201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Xk-popova\Doc\TMP\Rar$DI00.152\_LPU_F_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Титул"/>
      <sheetName val="Параметры"/>
      <sheetName val="Настройка"/>
      <sheetName val="Ст_ВедСеть"/>
      <sheetName val="Ам_ВедСеть"/>
      <sheetName val="Ст_Пок_Рос"/>
      <sheetName val="Ст_КД_Рос"/>
      <sheetName val="Ст_КДЖ_Нор"/>
      <sheetName val="Ст_КД_Нор"/>
      <sheetName val="Ст_Ур_Сл"/>
      <sheetName val="Ст_Ур_УрК"/>
      <sheetName val="Ст_Ур_УрГ"/>
      <sheetName val="Ст_Ур_УрС"/>
      <sheetName val="Ст_СУр_УрК"/>
      <sheetName val="Ст_СУр_УрГ"/>
      <sheetName val="Ст_СУр_УрС"/>
      <sheetName val="Ст_СДл_УрК"/>
      <sheetName val="Ст_СДл_УрГ"/>
      <sheetName val="Ст_СДл_УрС"/>
      <sheetName val="Ст_Дл_Пл"/>
      <sheetName val="Ст_КД_Пл"/>
      <sheetName val="Ст_КД_Деф"/>
      <sheetName val="Ст_КД_Пер"/>
      <sheetName val="Ам_Пос_Нов"/>
      <sheetName val="Амб_Пос_Рос"/>
      <sheetName val="Амб_Пос_Суб"/>
      <sheetName val="Амб_Пос_Фак"/>
      <sheetName val="Амб_Пос_Пл"/>
      <sheetName val="СЗТ_Пок_Рос"/>
      <sheetName val="СЗТ_Об_Фак"/>
      <sheetName val="СЗТ_Об_Пл"/>
      <sheetName val="СМП_Пок_Рос"/>
      <sheetName val="СМП_Об_Фак"/>
      <sheetName val="СМП_Об_Пл"/>
      <sheetName val="Cost_Ratio_R"/>
      <sheetName val="Cost_Ratio_S"/>
      <sheetName val="Cost_Ratio_C"/>
      <sheetName val="Hosp_Cost"/>
      <sheetName val="Cost_OP_Rat_R"/>
      <sheetName val="Cost_OP_Rat_S"/>
      <sheetName val="Cost_OP_Rat_C"/>
      <sheetName val="OP_Cost"/>
      <sheetName val="Bud_Code"/>
      <sheetName val="Bud_Pie"/>
      <sheetName val="Prof_Dist"/>
      <sheetName val="Vis_Dist"/>
      <sheetName val="IPRep_Dist"/>
      <sheetName val="ACare_Dist"/>
      <sheetName val="Tot_Calc"/>
      <sheetName val="Ratify_Prg"/>
    </sheetNames>
    <sheetDataSet>
      <sheetData sheetId="0">
        <row r="8">
          <cell r="A8" t="str">
            <v>Хабаровский край</v>
          </cell>
        </row>
        <row r="18">
          <cell r="K18" t="str">
            <v>края</v>
          </cell>
        </row>
        <row r="70">
          <cell r="S70">
            <v>2002</v>
          </cell>
        </row>
      </sheetData>
      <sheetData sheetId="1">
        <row r="10">
          <cell r="C10">
            <v>1495</v>
          </cell>
        </row>
        <row r="17">
          <cell r="C17">
            <v>1495</v>
          </cell>
        </row>
        <row r="18">
          <cell r="C18">
            <v>1495</v>
          </cell>
        </row>
        <row r="19">
          <cell r="C19">
            <v>1495</v>
          </cell>
        </row>
        <row r="20">
          <cell r="C20">
            <v>1495</v>
          </cell>
        </row>
        <row r="37">
          <cell r="C37">
            <v>92.8</v>
          </cell>
        </row>
        <row r="38">
          <cell r="C38">
            <v>26.725490196078432</v>
          </cell>
        </row>
        <row r="39">
          <cell r="C39">
            <v>137.15294117647056</v>
          </cell>
        </row>
        <row r="40">
          <cell r="C40">
            <v>408.1</v>
          </cell>
        </row>
        <row r="42">
          <cell r="C42">
            <v>1.778</v>
          </cell>
        </row>
        <row r="51">
          <cell r="C51">
            <v>1.0189999999999999</v>
          </cell>
        </row>
        <row r="52">
          <cell r="C52">
            <v>0.997</v>
          </cell>
        </row>
        <row r="53">
          <cell r="C53">
            <v>0.98899999999999999</v>
          </cell>
        </row>
        <row r="54">
          <cell r="C54">
            <v>1</v>
          </cell>
        </row>
        <row r="55">
          <cell r="C55">
            <v>1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 refreshError="1"/>
      <sheetData sheetId="29" refreshError="1"/>
      <sheetData sheetId="30"/>
      <sheetData sheetId="31" refreshError="1"/>
      <sheetData sheetId="32" refreshError="1"/>
      <sheetData sheetId="33"/>
      <sheetData sheetId="34" refreshError="1"/>
      <sheetData sheetId="35" refreshError="1"/>
      <sheetData sheetId="36" refreshError="1"/>
      <sheetData sheetId="37"/>
      <sheetData sheetId="38" refreshError="1"/>
      <sheetData sheetId="39" refreshError="1"/>
      <sheetData sheetId="40" refreshError="1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D_ Sol"/>
      <sheetName val="2D_Sol"/>
      <sheetName val="3D- SOL"/>
      <sheetName val="1D_Gorin"/>
      <sheetName val="2D-Gorin"/>
      <sheetName val="3D_ Gorin"/>
      <sheetName val="AMULAT"/>
      <sheetName val="Лист1"/>
      <sheetName val="Лист2"/>
    </sheetNames>
    <sheetDataSet>
      <sheetData sheetId="0" refreshError="1"/>
      <sheetData sheetId="1" refreshError="1"/>
      <sheetData sheetId="2" refreshError="1"/>
      <sheetData sheetId="3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1"/>
  <sheetViews>
    <sheetView tabSelected="1" zoomScaleNormal="100" zoomScaleSheetLayoutView="100" workbookViewId="0">
      <pane xSplit="3" ySplit="8" topLeftCell="D45" activePane="bottomRight" state="frozen"/>
      <selection activeCell="D66" sqref="D66"/>
      <selection pane="topRight" activeCell="D66" sqref="D66"/>
      <selection pane="bottomLeft" activeCell="D66" sqref="D66"/>
      <selection pane="bottomRight" activeCell="C58" sqref="C58"/>
    </sheetView>
  </sheetViews>
  <sheetFormatPr defaultColWidth="8.25" defaultRowHeight="15.75" x14ac:dyDescent="0.25"/>
  <cols>
    <col min="1" max="1" width="3.875" style="1" customWidth="1"/>
    <col min="2" max="2" width="8.625" style="1" hidden="1" customWidth="1"/>
    <col min="3" max="3" width="32.25" style="1" customWidth="1"/>
    <col min="4" max="4" width="14" style="2" customWidth="1"/>
    <col min="5" max="5" width="13.875" style="1" customWidth="1"/>
    <col min="6" max="6" width="13.5" style="1" customWidth="1"/>
    <col min="7" max="7" width="13.25" style="1" customWidth="1"/>
    <col min="8" max="8" width="13.5" style="1" customWidth="1"/>
    <col min="9" max="16384" width="8.25" style="1"/>
  </cols>
  <sheetData>
    <row r="1" spans="1:9" ht="21" customHeight="1" x14ac:dyDescent="0.25">
      <c r="G1" s="46" t="s">
        <v>65</v>
      </c>
      <c r="H1" s="46"/>
      <c r="I1" s="25"/>
    </row>
    <row r="2" spans="1:9" ht="45.6" customHeight="1" x14ac:dyDescent="0.25">
      <c r="G2" s="47" t="s">
        <v>66</v>
      </c>
      <c r="H2" s="47"/>
      <c r="I2" s="17"/>
    </row>
    <row r="3" spans="1:9" ht="22.5" customHeight="1" x14ac:dyDescent="0.25">
      <c r="G3" s="47" t="s">
        <v>48</v>
      </c>
      <c r="H3" s="47"/>
      <c r="I3" s="17"/>
    </row>
    <row r="4" spans="1:9" ht="29.25" customHeight="1" x14ac:dyDescent="0.25">
      <c r="B4" s="48" t="s">
        <v>57</v>
      </c>
      <c r="C4" s="48"/>
      <c r="D4" s="49"/>
      <c r="E4" s="49"/>
      <c r="F4" s="49"/>
      <c r="G4" s="49"/>
      <c r="H4" s="41"/>
    </row>
    <row r="5" spans="1:9" ht="9" customHeight="1" x14ac:dyDescent="0.25">
      <c r="C5" s="3"/>
    </row>
    <row r="6" spans="1:9" x14ac:dyDescent="0.25">
      <c r="E6" s="16"/>
      <c r="F6" s="16"/>
      <c r="G6" s="16"/>
      <c r="H6" s="16"/>
    </row>
    <row r="7" spans="1:9" s="2" customFormat="1" ht="79.150000000000006" customHeight="1" x14ac:dyDescent="0.25">
      <c r="A7" s="50" t="s">
        <v>0</v>
      </c>
      <c r="B7" s="52" t="s">
        <v>1</v>
      </c>
      <c r="C7" s="54" t="s">
        <v>2</v>
      </c>
      <c r="D7" s="50" t="s">
        <v>62</v>
      </c>
      <c r="E7" s="23" t="s">
        <v>3</v>
      </c>
      <c r="F7" s="23" t="s">
        <v>4</v>
      </c>
      <c r="G7" s="23" t="s">
        <v>5</v>
      </c>
      <c r="H7" s="24" t="s">
        <v>50</v>
      </c>
    </row>
    <row r="8" spans="1:9" s="2" customFormat="1" ht="80.45" hidden="1" customHeight="1" x14ac:dyDescent="0.25">
      <c r="A8" s="51"/>
      <c r="B8" s="53"/>
      <c r="C8" s="54"/>
      <c r="D8" s="51"/>
      <c r="E8" s="73" t="s">
        <v>56</v>
      </c>
      <c r="F8" s="73" t="s">
        <v>56</v>
      </c>
      <c r="G8" s="73" t="s">
        <v>56</v>
      </c>
      <c r="H8" s="73" t="s">
        <v>56</v>
      </c>
    </row>
    <row r="9" spans="1:9" ht="21" customHeight="1" x14ac:dyDescent="0.25">
      <c r="A9" s="4">
        <v>1</v>
      </c>
      <c r="B9" s="4">
        <v>2</v>
      </c>
      <c r="C9" s="4">
        <v>2</v>
      </c>
      <c r="D9" s="4">
        <v>3</v>
      </c>
      <c r="E9" s="4">
        <v>4</v>
      </c>
      <c r="F9" s="4">
        <v>5</v>
      </c>
      <c r="G9" s="4">
        <v>6</v>
      </c>
      <c r="H9" s="4">
        <v>7</v>
      </c>
    </row>
    <row r="10" spans="1:9" ht="31.5" x14ac:dyDescent="0.25">
      <c r="A10" s="42">
        <v>1</v>
      </c>
      <c r="B10" s="5">
        <v>2101003</v>
      </c>
      <c r="C10" s="6" t="s">
        <v>6</v>
      </c>
      <c r="D10" s="7">
        <f>SUM(E10:H10)</f>
        <v>10600</v>
      </c>
      <c r="E10" s="7">
        <v>5865</v>
      </c>
      <c r="F10" s="7">
        <v>221</v>
      </c>
      <c r="G10" s="7">
        <v>3332</v>
      </c>
      <c r="H10" s="7">
        <v>1182</v>
      </c>
    </row>
    <row r="11" spans="1:9" ht="31.5" x14ac:dyDescent="0.25">
      <c r="A11" s="43">
        <f>A10+1</f>
        <v>2</v>
      </c>
      <c r="B11" s="5">
        <v>2141005</v>
      </c>
      <c r="C11" s="9" t="s">
        <v>7</v>
      </c>
      <c r="D11" s="7">
        <f t="shared" ref="D11:D48" si="0">SUM(E11:H11)</f>
        <v>9478</v>
      </c>
      <c r="E11" s="7">
        <v>6029</v>
      </c>
      <c r="F11" s="7">
        <v>162</v>
      </c>
      <c r="G11" s="7">
        <v>2476</v>
      </c>
      <c r="H11" s="7">
        <v>811</v>
      </c>
    </row>
    <row r="12" spans="1:9" ht="15" customHeight="1" x14ac:dyDescent="0.25">
      <c r="A12" s="43">
        <f t="shared" ref="A12:A48" si="1">A11+1</f>
        <v>3</v>
      </c>
      <c r="B12" s="5">
        <v>2101006</v>
      </c>
      <c r="C12" s="9" t="s">
        <v>8</v>
      </c>
      <c r="D12" s="7">
        <f t="shared" si="0"/>
        <v>10950</v>
      </c>
      <c r="E12" s="7">
        <v>7157</v>
      </c>
      <c r="F12" s="7">
        <v>183</v>
      </c>
      <c r="G12" s="7">
        <v>2768</v>
      </c>
      <c r="H12" s="7">
        <v>842</v>
      </c>
    </row>
    <row r="13" spans="1:9" ht="31.5" x14ac:dyDescent="0.25">
      <c r="A13" s="43">
        <f t="shared" si="1"/>
        <v>4</v>
      </c>
      <c r="B13" s="5">
        <v>2101007</v>
      </c>
      <c r="C13" s="9" t="s">
        <v>9</v>
      </c>
      <c r="D13" s="7">
        <f t="shared" si="0"/>
        <v>5193</v>
      </c>
      <c r="E13" s="7">
        <v>3014</v>
      </c>
      <c r="F13" s="7">
        <v>144</v>
      </c>
      <c r="G13" s="7">
        <v>1144</v>
      </c>
      <c r="H13" s="7">
        <v>891</v>
      </c>
    </row>
    <row r="14" spans="1:9" ht="31.5" x14ac:dyDescent="0.25">
      <c r="A14" s="43">
        <f t="shared" si="1"/>
        <v>5</v>
      </c>
      <c r="B14" s="5">
        <v>2101008</v>
      </c>
      <c r="C14" s="9" t="s">
        <v>10</v>
      </c>
      <c r="D14" s="7">
        <f t="shared" si="0"/>
        <v>6300</v>
      </c>
      <c r="E14" s="7">
        <v>4409</v>
      </c>
      <c r="F14" s="7">
        <v>113</v>
      </c>
      <c r="G14" s="7">
        <v>1310</v>
      </c>
      <c r="H14" s="7">
        <v>468</v>
      </c>
    </row>
    <row r="15" spans="1:9" ht="31.5" x14ac:dyDescent="0.25">
      <c r="A15" s="43">
        <f t="shared" si="1"/>
        <v>6</v>
      </c>
      <c r="B15" s="5">
        <v>2101011</v>
      </c>
      <c r="C15" s="9" t="s">
        <v>11</v>
      </c>
      <c r="D15" s="7">
        <f t="shared" si="0"/>
        <v>19116</v>
      </c>
      <c r="E15" s="7">
        <v>10213</v>
      </c>
      <c r="F15" s="7">
        <v>792</v>
      </c>
      <c r="G15" s="7">
        <v>3096</v>
      </c>
      <c r="H15" s="7">
        <v>5015</v>
      </c>
    </row>
    <row r="16" spans="1:9" ht="31.5" x14ac:dyDescent="0.25">
      <c r="A16" s="43">
        <f t="shared" si="1"/>
        <v>7</v>
      </c>
      <c r="B16" s="5">
        <v>2101015</v>
      </c>
      <c r="C16" s="9" t="s">
        <v>12</v>
      </c>
      <c r="D16" s="7">
        <f t="shared" si="0"/>
        <v>5955</v>
      </c>
      <c r="E16" s="7">
        <v>3631</v>
      </c>
      <c r="F16" s="7">
        <v>217</v>
      </c>
      <c r="G16" s="7">
        <v>860</v>
      </c>
      <c r="H16" s="7">
        <v>1247</v>
      </c>
    </row>
    <row r="17" spans="1:8" ht="31.5" x14ac:dyDescent="0.25">
      <c r="A17" s="43">
        <f t="shared" si="1"/>
        <v>8</v>
      </c>
      <c r="B17" s="5">
        <v>2101016</v>
      </c>
      <c r="C17" s="9" t="s">
        <v>13</v>
      </c>
      <c r="D17" s="7">
        <f t="shared" si="0"/>
        <v>9750</v>
      </c>
      <c r="E17" s="7">
        <v>6582</v>
      </c>
      <c r="F17" s="7">
        <v>203</v>
      </c>
      <c r="G17" s="7">
        <v>1913</v>
      </c>
      <c r="H17" s="7">
        <v>1052</v>
      </c>
    </row>
    <row r="18" spans="1:8" ht="31.5" x14ac:dyDescent="0.25">
      <c r="A18" s="43">
        <f t="shared" si="1"/>
        <v>9</v>
      </c>
      <c r="B18" s="5">
        <v>2141010</v>
      </c>
      <c r="C18" s="9" t="s">
        <v>14</v>
      </c>
      <c r="D18" s="7">
        <f t="shared" si="0"/>
        <v>13875</v>
      </c>
      <c r="E18" s="7">
        <v>10112</v>
      </c>
      <c r="F18" s="7">
        <v>190</v>
      </c>
      <c r="G18" s="7">
        <v>2500</v>
      </c>
      <c r="H18" s="7">
        <v>1073</v>
      </c>
    </row>
    <row r="19" spans="1:8" x14ac:dyDescent="0.25">
      <c r="A19" s="43">
        <f t="shared" si="1"/>
        <v>10</v>
      </c>
      <c r="B19" s="5">
        <v>5155001</v>
      </c>
      <c r="C19" s="9" t="s">
        <v>15</v>
      </c>
      <c r="D19" s="7">
        <f t="shared" si="0"/>
        <v>250</v>
      </c>
      <c r="E19" s="7">
        <v>149</v>
      </c>
      <c r="F19" s="7">
        <v>4</v>
      </c>
      <c r="G19" s="7">
        <v>61</v>
      </c>
      <c r="H19" s="7">
        <v>36</v>
      </c>
    </row>
    <row r="20" spans="1:8" ht="31.5" x14ac:dyDescent="0.25">
      <c r="A20" s="43">
        <f t="shared" si="1"/>
        <v>11</v>
      </c>
      <c r="B20" s="5">
        <v>8156001</v>
      </c>
      <c r="C20" s="9" t="s">
        <v>16</v>
      </c>
      <c r="D20" s="7">
        <f t="shared" si="0"/>
        <v>330</v>
      </c>
      <c r="E20" s="7">
        <v>183</v>
      </c>
      <c r="F20" s="7">
        <v>6</v>
      </c>
      <c r="G20" s="7">
        <v>105</v>
      </c>
      <c r="H20" s="7">
        <v>36</v>
      </c>
    </row>
    <row r="21" spans="1:8" ht="31.5" x14ac:dyDescent="0.25">
      <c r="A21" s="43">
        <f t="shared" si="1"/>
        <v>12</v>
      </c>
      <c r="B21" s="10">
        <v>6341001</v>
      </c>
      <c r="C21" s="9" t="s">
        <v>17</v>
      </c>
      <c r="D21" s="7">
        <f t="shared" si="0"/>
        <v>400</v>
      </c>
      <c r="E21" s="7">
        <v>249</v>
      </c>
      <c r="F21" s="7">
        <v>5</v>
      </c>
      <c r="G21" s="7">
        <v>94</v>
      </c>
      <c r="H21" s="7">
        <v>52</v>
      </c>
    </row>
    <row r="22" spans="1:8" x14ac:dyDescent="0.25">
      <c r="A22" s="43">
        <f t="shared" si="1"/>
        <v>13</v>
      </c>
      <c r="B22" s="10">
        <v>2107803</v>
      </c>
      <c r="C22" s="9" t="s">
        <v>18</v>
      </c>
      <c r="D22" s="7">
        <f t="shared" si="0"/>
        <v>1412</v>
      </c>
      <c r="E22" s="7">
        <v>494</v>
      </c>
      <c r="F22" s="7">
        <v>79</v>
      </c>
      <c r="G22" s="7">
        <v>732</v>
      </c>
      <c r="H22" s="7">
        <v>107</v>
      </c>
    </row>
    <row r="23" spans="1:8" ht="31.5" x14ac:dyDescent="0.25">
      <c r="A23" s="43">
        <f t="shared" si="1"/>
        <v>14</v>
      </c>
      <c r="B23" s="5">
        <v>4346001</v>
      </c>
      <c r="C23" s="9" t="s">
        <v>19</v>
      </c>
      <c r="D23" s="7">
        <f t="shared" si="0"/>
        <v>4644</v>
      </c>
      <c r="E23" s="7">
        <v>2949</v>
      </c>
      <c r="F23" s="7">
        <v>47</v>
      </c>
      <c r="G23" s="7">
        <v>1359</v>
      </c>
      <c r="H23" s="7">
        <v>289</v>
      </c>
    </row>
    <row r="24" spans="1:8" ht="31.5" x14ac:dyDescent="0.25">
      <c r="A24" s="43">
        <f t="shared" si="1"/>
        <v>15</v>
      </c>
      <c r="B24" s="5">
        <v>1343005</v>
      </c>
      <c r="C24" s="9" t="s">
        <v>20</v>
      </c>
      <c r="D24" s="7">
        <f t="shared" si="0"/>
        <v>3026</v>
      </c>
      <c r="E24" s="7">
        <v>2181</v>
      </c>
      <c r="F24" s="7">
        <v>121</v>
      </c>
      <c r="G24" s="7">
        <v>486</v>
      </c>
      <c r="H24" s="7">
        <v>238</v>
      </c>
    </row>
    <row r="25" spans="1:8" ht="31.5" x14ac:dyDescent="0.25">
      <c r="A25" s="43">
        <f t="shared" si="1"/>
        <v>16</v>
      </c>
      <c r="B25" s="5">
        <v>1340004</v>
      </c>
      <c r="C25" s="9" t="s">
        <v>21</v>
      </c>
      <c r="D25" s="7">
        <f t="shared" si="0"/>
        <v>11045</v>
      </c>
      <c r="E25" s="7">
        <v>6783</v>
      </c>
      <c r="F25" s="7">
        <v>679</v>
      </c>
      <c r="G25" s="7">
        <v>1713</v>
      </c>
      <c r="H25" s="7">
        <v>1870</v>
      </c>
    </row>
    <row r="26" spans="1:8" x14ac:dyDescent="0.25">
      <c r="A26" s="43">
        <f t="shared" si="1"/>
        <v>17</v>
      </c>
      <c r="B26" s="5">
        <v>1343001</v>
      </c>
      <c r="C26" s="9" t="s">
        <v>22</v>
      </c>
      <c r="D26" s="7">
        <f t="shared" si="0"/>
        <v>2034</v>
      </c>
      <c r="E26" s="7">
        <v>1128</v>
      </c>
      <c r="F26" s="7">
        <v>2</v>
      </c>
      <c r="G26" s="7">
        <v>756</v>
      </c>
      <c r="H26" s="7">
        <v>148</v>
      </c>
    </row>
    <row r="27" spans="1:8" x14ac:dyDescent="0.25">
      <c r="A27" s="43">
        <f t="shared" si="1"/>
        <v>18</v>
      </c>
      <c r="B27" s="5">
        <v>1343002</v>
      </c>
      <c r="C27" s="9" t="s">
        <v>23</v>
      </c>
      <c r="D27" s="7">
        <f t="shared" si="0"/>
        <v>4200</v>
      </c>
      <c r="E27" s="7">
        <v>3606</v>
      </c>
      <c r="F27" s="7">
        <v>11</v>
      </c>
      <c r="G27" s="7">
        <v>514</v>
      </c>
      <c r="H27" s="7">
        <v>69</v>
      </c>
    </row>
    <row r="28" spans="1:8" ht="31.5" x14ac:dyDescent="0.25">
      <c r="A28" s="43">
        <f t="shared" si="1"/>
        <v>19</v>
      </c>
      <c r="B28" s="5">
        <v>1343303</v>
      </c>
      <c r="C28" s="9" t="s">
        <v>24</v>
      </c>
      <c r="D28" s="7">
        <f t="shared" si="0"/>
        <v>8052</v>
      </c>
      <c r="E28" s="7">
        <v>6436</v>
      </c>
      <c r="F28" s="7">
        <v>28</v>
      </c>
      <c r="G28" s="7">
        <v>708</v>
      </c>
      <c r="H28" s="7">
        <v>880</v>
      </c>
    </row>
    <row r="29" spans="1:8" x14ac:dyDescent="0.25">
      <c r="A29" s="43">
        <f t="shared" si="1"/>
        <v>20</v>
      </c>
      <c r="B29" s="5">
        <v>1340011</v>
      </c>
      <c r="C29" s="9" t="s">
        <v>25</v>
      </c>
      <c r="D29" s="7">
        <f t="shared" si="0"/>
        <v>3130</v>
      </c>
      <c r="E29" s="7">
        <v>2873</v>
      </c>
      <c r="F29" s="7">
        <v>9</v>
      </c>
      <c r="G29" s="7">
        <v>196</v>
      </c>
      <c r="H29" s="7">
        <v>52</v>
      </c>
    </row>
    <row r="30" spans="1:8" x14ac:dyDescent="0.25">
      <c r="A30" s="43">
        <f t="shared" si="1"/>
        <v>21</v>
      </c>
      <c r="B30" s="5">
        <v>3141002</v>
      </c>
      <c r="C30" s="9" t="s">
        <v>26</v>
      </c>
      <c r="D30" s="7">
        <f t="shared" si="0"/>
        <v>7137</v>
      </c>
      <c r="E30" s="7">
        <v>4623</v>
      </c>
      <c r="F30" s="7">
        <v>1</v>
      </c>
      <c r="G30" s="7">
        <v>2485</v>
      </c>
      <c r="H30" s="7">
        <v>28</v>
      </c>
    </row>
    <row r="31" spans="1:8" x14ac:dyDescent="0.25">
      <c r="A31" s="43">
        <f t="shared" si="1"/>
        <v>22</v>
      </c>
      <c r="B31" s="5">
        <v>3141003</v>
      </c>
      <c r="C31" s="9" t="s">
        <v>27</v>
      </c>
      <c r="D31" s="7">
        <f t="shared" si="0"/>
        <v>5000</v>
      </c>
      <c r="E31" s="7">
        <v>2988</v>
      </c>
      <c r="F31" s="7">
        <v>2</v>
      </c>
      <c r="G31" s="7">
        <v>1991</v>
      </c>
      <c r="H31" s="7">
        <v>19</v>
      </c>
    </row>
    <row r="32" spans="1:8" x14ac:dyDescent="0.25">
      <c r="A32" s="43">
        <f t="shared" si="1"/>
        <v>23</v>
      </c>
      <c r="B32" s="5">
        <v>3141004</v>
      </c>
      <c r="C32" s="9" t="s">
        <v>28</v>
      </c>
      <c r="D32" s="7">
        <f t="shared" si="0"/>
        <v>6400</v>
      </c>
      <c r="E32" s="7">
        <v>3851</v>
      </c>
      <c r="F32" s="7">
        <v>2</v>
      </c>
      <c r="G32" s="7">
        <v>2517</v>
      </c>
      <c r="H32" s="7">
        <v>30</v>
      </c>
    </row>
    <row r="33" spans="1:8" x14ac:dyDescent="0.25">
      <c r="A33" s="43">
        <f t="shared" si="1"/>
        <v>24</v>
      </c>
      <c r="B33" s="5">
        <v>3141007</v>
      </c>
      <c r="C33" s="9" t="s">
        <v>29</v>
      </c>
      <c r="D33" s="7">
        <f t="shared" si="0"/>
        <v>16000</v>
      </c>
      <c r="E33" s="7">
        <v>8663</v>
      </c>
      <c r="F33" s="7">
        <v>7</v>
      </c>
      <c r="G33" s="7">
        <v>7244</v>
      </c>
      <c r="H33" s="7">
        <v>86</v>
      </c>
    </row>
    <row r="34" spans="1:8" ht="31.5" x14ac:dyDescent="0.25">
      <c r="A34" s="43">
        <f t="shared" si="1"/>
        <v>25</v>
      </c>
      <c r="B34" s="5">
        <v>3101009</v>
      </c>
      <c r="C34" s="9" t="s">
        <v>30</v>
      </c>
      <c r="D34" s="7">
        <f t="shared" si="0"/>
        <v>3829</v>
      </c>
      <c r="E34" s="7">
        <v>1870</v>
      </c>
      <c r="F34" s="7">
        <v>0</v>
      </c>
      <c r="G34" s="7">
        <v>1951</v>
      </c>
      <c r="H34" s="7">
        <v>8</v>
      </c>
    </row>
    <row r="35" spans="1:8" ht="31.5" x14ac:dyDescent="0.25">
      <c r="A35" s="43">
        <f t="shared" si="1"/>
        <v>26</v>
      </c>
      <c r="B35" s="5">
        <v>4346004</v>
      </c>
      <c r="C35" s="9" t="s">
        <v>31</v>
      </c>
      <c r="D35" s="7">
        <f t="shared" si="0"/>
        <v>3201</v>
      </c>
      <c r="E35" s="7">
        <v>1674</v>
      </c>
      <c r="F35" s="7">
        <v>1</v>
      </c>
      <c r="G35" s="7">
        <v>1517</v>
      </c>
      <c r="H35" s="7">
        <v>9</v>
      </c>
    </row>
    <row r="36" spans="1:8" x14ac:dyDescent="0.25">
      <c r="A36" s="43">
        <f t="shared" si="1"/>
        <v>27</v>
      </c>
      <c r="B36" s="10">
        <v>3131001</v>
      </c>
      <c r="C36" s="9" t="s">
        <v>32</v>
      </c>
      <c r="D36" s="7">
        <f t="shared" si="0"/>
        <v>2000</v>
      </c>
      <c r="E36" s="7">
        <v>866</v>
      </c>
      <c r="F36" s="7">
        <v>4</v>
      </c>
      <c r="G36" s="7">
        <v>1120</v>
      </c>
      <c r="H36" s="7">
        <v>10</v>
      </c>
    </row>
    <row r="37" spans="1:8" ht="31.5" x14ac:dyDescent="0.25">
      <c r="A37" s="43">
        <f t="shared" si="1"/>
        <v>28</v>
      </c>
      <c r="B37" s="5">
        <v>1340013</v>
      </c>
      <c r="C37" s="9" t="s">
        <v>33</v>
      </c>
      <c r="D37" s="7">
        <f t="shared" si="0"/>
        <v>5000</v>
      </c>
      <c r="E37" s="7">
        <v>3405</v>
      </c>
      <c r="F37" s="7">
        <v>4</v>
      </c>
      <c r="G37" s="7">
        <v>1550</v>
      </c>
      <c r="H37" s="7">
        <v>41</v>
      </c>
    </row>
    <row r="38" spans="1:8" x14ac:dyDescent="0.25">
      <c r="A38" s="43">
        <f t="shared" si="1"/>
        <v>29</v>
      </c>
      <c r="B38" s="5">
        <v>1340014</v>
      </c>
      <c r="C38" s="9" t="s">
        <v>34</v>
      </c>
      <c r="D38" s="7">
        <f t="shared" si="0"/>
        <v>7705</v>
      </c>
      <c r="E38" s="7">
        <v>5946</v>
      </c>
      <c r="F38" s="7">
        <v>8</v>
      </c>
      <c r="G38" s="7">
        <v>1692</v>
      </c>
      <c r="H38" s="7">
        <v>59</v>
      </c>
    </row>
    <row r="39" spans="1:8" x14ac:dyDescent="0.25">
      <c r="A39" s="43">
        <f t="shared" si="1"/>
        <v>30</v>
      </c>
      <c r="B39" s="10">
        <v>1340006</v>
      </c>
      <c r="C39" s="9" t="s">
        <v>35</v>
      </c>
      <c r="D39" s="7">
        <f t="shared" si="0"/>
        <v>3820</v>
      </c>
      <c r="E39" s="7">
        <v>2738</v>
      </c>
      <c r="F39" s="7">
        <v>2</v>
      </c>
      <c r="G39" s="7">
        <v>1051</v>
      </c>
      <c r="H39" s="7">
        <v>29</v>
      </c>
    </row>
    <row r="40" spans="1:8" ht="31.5" x14ac:dyDescent="0.25">
      <c r="A40" s="43">
        <f t="shared" si="1"/>
        <v>31</v>
      </c>
      <c r="B40" s="5">
        <v>6349008</v>
      </c>
      <c r="C40" s="9" t="s">
        <v>36</v>
      </c>
      <c r="D40" s="7">
        <f t="shared" si="0"/>
        <v>1439</v>
      </c>
      <c r="E40" s="7">
        <v>986</v>
      </c>
      <c r="F40" s="7">
        <v>0</v>
      </c>
      <c r="G40" s="7">
        <v>439</v>
      </c>
      <c r="H40" s="7">
        <v>14</v>
      </c>
    </row>
    <row r="41" spans="1:8" ht="31.5" x14ac:dyDescent="0.25">
      <c r="A41" s="43">
        <f t="shared" si="1"/>
        <v>32</v>
      </c>
      <c r="B41" s="10">
        <v>1340007</v>
      </c>
      <c r="C41" s="9" t="s">
        <v>37</v>
      </c>
      <c r="D41" s="7">
        <f t="shared" si="0"/>
        <v>4646</v>
      </c>
      <c r="E41" s="7">
        <v>2248</v>
      </c>
      <c r="F41" s="7">
        <v>1</v>
      </c>
      <c r="G41" s="7">
        <v>2370</v>
      </c>
      <c r="H41" s="7">
        <v>27</v>
      </c>
    </row>
    <row r="42" spans="1:8" ht="31.5" x14ac:dyDescent="0.25">
      <c r="A42" s="43">
        <f t="shared" si="1"/>
        <v>33</v>
      </c>
      <c r="B42" s="5">
        <v>1343008</v>
      </c>
      <c r="C42" s="9" t="s">
        <v>38</v>
      </c>
      <c r="D42" s="7">
        <f t="shared" si="0"/>
        <v>1700</v>
      </c>
      <c r="E42" s="7">
        <v>933</v>
      </c>
      <c r="F42" s="7">
        <v>4</v>
      </c>
      <c r="G42" s="7">
        <v>748</v>
      </c>
      <c r="H42" s="7">
        <v>15</v>
      </c>
    </row>
    <row r="43" spans="1:8" ht="31.5" x14ac:dyDescent="0.25">
      <c r="A43" s="43">
        <f t="shared" si="1"/>
        <v>34</v>
      </c>
      <c r="B43" s="10">
        <v>1340010</v>
      </c>
      <c r="C43" s="9" t="s">
        <v>39</v>
      </c>
      <c r="D43" s="7">
        <f t="shared" si="0"/>
        <v>2900</v>
      </c>
      <c r="E43" s="7">
        <v>2150</v>
      </c>
      <c r="F43" s="7">
        <v>2</v>
      </c>
      <c r="G43" s="7">
        <v>733</v>
      </c>
      <c r="H43" s="7">
        <v>15</v>
      </c>
    </row>
    <row r="44" spans="1:8" ht="31.5" x14ac:dyDescent="0.25">
      <c r="A44" s="43">
        <f t="shared" si="1"/>
        <v>35</v>
      </c>
      <c r="B44" s="5">
        <v>1343004</v>
      </c>
      <c r="C44" s="9" t="s">
        <v>40</v>
      </c>
      <c r="D44" s="7">
        <f t="shared" si="0"/>
        <v>4800</v>
      </c>
      <c r="E44" s="7">
        <v>3238</v>
      </c>
      <c r="F44" s="7">
        <v>7</v>
      </c>
      <c r="G44" s="7">
        <v>1514</v>
      </c>
      <c r="H44" s="7">
        <v>41</v>
      </c>
    </row>
    <row r="45" spans="1:8" ht="31.5" x14ac:dyDescent="0.25">
      <c r="A45" s="43">
        <f t="shared" si="1"/>
        <v>36</v>
      </c>
      <c r="B45" s="5">
        <v>1343171</v>
      </c>
      <c r="C45" s="9" t="s">
        <v>41</v>
      </c>
      <c r="D45" s="7">
        <f t="shared" si="0"/>
        <v>3300</v>
      </c>
      <c r="E45" s="7">
        <v>2864</v>
      </c>
      <c r="F45" s="7">
        <v>17</v>
      </c>
      <c r="G45" s="7">
        <v>319</v>
      </c>
      <c r="H45" s="7">
        <v>100</v>
      </c>
    </row>
    <row r="46" spans="1:8" ht="31.15" customHeight="1" x14ac:dyDescent="0.25">
      <c r="A46" s="43">
        <f t="shared" si="1"/>
        <v>37</v>
      </c>
      <c r="B46" s="10">
        <v>1340003</v>
      </c>
      <c r="C46" s="9" t="s">
        <v>42</v>
      </c>
      <c r="D46" s="7">
        <f t="shared" si="0"/>
        <v>314</v>
      </c>
      <c r="E46" s="7">
        <v>282</v>
      </c>
      <c r="F46" s="7">
        <v>0</v>
      </c>
      <c r="G46" s="7">
        <v>30</v>
      </c>
      <c r="H46" s="7">
        <v>2</v>
      </c>
    </row>
    <row r="47" spans="1:8" x14ac:dyDescent="0.25">
      <c r="A47" s="43">
        <f t="shared" si="1"/>
        <v>38</v>
      </c>
      <c r="B47" s="11">
        <v>1340001</v>
      </c>
      <c r="C47" s="9" t="s">
        <v>43</v>
      </c>
      <c r="D47" s="7">
        <f t="shared" si="0"/>
        <v>400</v>
      </c>
      <c r="E47" s="7">
        <v>376</v>
      </c>
      <c r="F47" s="7">
        <v>1</v>
      </c>
      <c r="G47" s="7">
        <v>21</v>
      </c>
      <c r="H47" s="7">
        <v>2</v>
      </c>
    </row>
    <row r="48" spans="1:8" x14ac:dyDescent="0.25">
      <c r="A48" s="43">
        <f t="shared" si="1"/>
        <v>39</v>
      </c>
      <c r="B48" s="5">
        <v>1340012</v>
      </c>
      <c r="C48" s="9" t="s">
        <v>44</v>
      </c>
      <c r="D48" s="7">
        <f t="shared" si="0"/>
        <v>1065</v>
      </c>
      <c r="E48" s="7">
        <v>993</v>
      </c>
      <c r="F48" s="7">
        <v>3</v>
      </c>
      <c r="G48" s="7">
        <v>54</v>
      </c>
      <c r="H48" s="7">
        <v>15</v>
      </c>
    </row>
    <row r="49" spans="1:8" s="15" customFormat="1" x14ac:dyDescent="0.25">
      <c r="A49" s="12"/>
      <c r="B49" s="12"/>
      <c r="C49" s="13" t="s">
        <v>45</v>
      </c>
      <c r="D49" s="14">
        <f>SUM(D10:D48)</f>
        <v>210396</v>
      </c>
      <c r="E49" s="14">
        <f t="shared" ref="E49:H49" si="2">SUM(E10:E48)</f>
        <v>134737</v>
      </c>
      <c r="F49" s="14">
        <f t="shared" ref="F49" si="3">SUM(F10:F48)</f>
        <v>3282</v>
      </c>
      <c r="G49" s="14">
        <f t="shared" ref="G49" si="4">SUM(G10:G48)</f>
        <v>55469</v>
      </c>
      <c r="H49" s="14">
        <f t="shared" si="2"/>
        <v>16908</v>
      </c>
    </row>
    <row r="51" spans="1:8" s="74" customFormat="1" ht="21.75" customHeight="1" x14ac:dyDescent="0.25">
      <c r="C51" s="74" t="s">
        <v>67</v>
      </c>
    </row>
  </sheetData>
  <mergeCells count="8">
    <mergeCell ref="G1:H1"/>
    <mergeCell ref="G2:H2"/>
    <mergeCell ref="B4:G4"/>
    <mergeCell ref="A7:A8"/>
    <mergeCell ref="B7:B8"/>
    <mergeCell ref="C7:C8"/>
    <mergeCell ref="D7:D8"/>
    <mergeCell ref="G3:H3"/>
  </mergeCells>
  <pageMargins left="0.79" right="0" top="0.67" bottom="0" header="0" footer="0"/>
  <pageSetup paperSize="9" scale="80" orientation="portrait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4"/>
  <sheetViews>
    <sheetView view="pageBreakPreview" zoomScaleNormal="100" zoomScaleSheetLayoutView="100" workbookViewId="0">
      <pane xSplit="3" ySplit="9" topLeftCell="D46" activePane="bottomRight" state="frozen"/>
      <selection activeCell="E8" sqref="A8:XFD8"/>
      <selection pane="topRight" activeCell="E8" sqref="A8:XFD8"/>
      <selection pane="bottomLeft" activeCell="E8" sqref="A8:XFD8"/>
      <selection pane="bottomRight" activeCell="J14" sqref="J14"/>
    </sheetView>
  </sheetViews>
  <sheetFormatPr defaultColWidth="8.25" defaultRowHeight="15.75" x14ac:dyDescent="0.25"/>
  <cols>
    <col min="1" max="1" width="5.875" style="1" customWidth="1"/>
    <col min="2" max="2" width="8.625" style="1" hidden="1" customWidth="1"/>
    <col min="3" max="3" width="28" style="1" customWidth="1"/>
    <col min="4" max="4" width="10.875" style="2" customWidth="1"/>
    <col min="5" max="5" width="9.375" style="2" customWidth="1"/>
    <col min="6" max="6" width="10.625" style="1" customWidth="1"/>
    <col min="7" max="7" width="9.875" style="1" customWidth="1"/>
    <col min="8" max="8" width="11" style="1" customWidth="1"/>
    <col min="9" max="9" width="9.875" style="1" customWidth="1"/>
    <col min="10" max="10" width="9.625" style="1" customWidth="1"/>
    <col min="11" max="11" width="9.875" style="1" customWidth="1"/>
    <col min="12" max="12" width="10" style="1" customWidth="1"/>
    <col min="13" max="13" width="12.25" style="1" customWidth="1"/>
    <col min="14" max="14" width="10.75" style="1" hidden="1" customWidth="1"/>
    <col min="15" max="16" width="10.75" style="1" customWidth="1"/>
    <col min="17" max="16384" width="8.25" style="1"/>
  </cols>
  <sheetData>
    <row r="1" spans="1:15" ht="22.15" customHeight="1" x14ac:dyDescent="0.25">
      <c r="J1" s="55"/>
      <c r="K1" s="55"/>
      <c r="L1" s="46" t="s">
        <v>65</v>
      </c>
      <c r="M1" s="46"/>
    </row>
    <row r="2" spans="1:15" ht="46.9" customHeight="1" x14ac:dyDescent="0.25">
      <c r="J2" s="56"/>
      <c r="K2" s="56"/>
      <c r="L2" s="47" t="s">
        <v>66</v>
      </c>
      <c r="M2" s="47"/>
    </row>
    <row r="3" spans="1:15" ht="18" customHeight="1" x14ac:dyDescent="0.25">
      <c r="J3" s="56"/>
      <c r="K3" s="56"/>
      <c r="L3" s="47" t="s">
        <v>49</v>
      </c>
      <c r="M3" s="47"/>
    </row>
    <row r="4" spans="1:15" ht="29.25" customHeight="1" x14ac:dyDescent="0.25">
      <c r="B4" s="48" t="s">
        <v>54</v>
      </c>
      <c r="C4" s="48"/>
      <c r="D4" s="49"/>
      <c r="E4" s="49"/>
      <c r="F4" s="49"/>
      <c r="G4" s="49"/>
      <c r="H4" s="49"/>
      <c r="I4" s="49"/>
      <c r="J4" s="49"/>
      <c r="K4" s="49"/>
    </row>
    <row r="5" spans="1:15" ht="9" customHeight="1" x14ac:dyDescent="0.25">
      <c r="C5" s="3"/>
    </row>
    <row r="6" spans="1:15" hidden="1" x14ac:dyDescent="0.25"/>
    <row r="7" spans="1:15" s="2" customFormat="1" ht="69" customHeight="1" x14ac:dyDescent="0.25">
      <c r="A7" s="50" t="s">
        <v>0</v>
      </c>
      <c r="B7" s="52" t="s">
        <v>1</v>
      </c>
      <c r="C7" s="54" t="s">
        <v>2</v>
      </c>
      <c r="D7" s="61" t="s">
        <v>46</v>
      </c>
      <c r="E7" s="62"/>
      <c r="F7" s="57" t="s">
        <v>3</v>
      </c>
      <c r="G7" s="58"/>
      <c r="H7" s="57" t="s">
        <v>4</v>
      </c>
      <c r="I7" s="58"/>
      <c r="J7" s="57" t="s">
        <v>5</v>
      </c>
      <c r="K7" s="58"/>
      <c r="L7" s="57" t="s">
        <v>47</v>
      </c>
      <c r="M7" s="58"/>
    </row>
    <row r="8" spans="1:15" s="2" customFormat="1" ht="62.25" customHeight="1" x14ac:dyDescent="0.25">
      <c r="A8" s="59"/>
      <c r="B8" s="60"/>
      <c r="C8" s="54"/>
      <c r="D8" s="63"/>
      <c r="E8" s="64"/>
      <c r="F8" s="57" t="s">
        <v>51</v>
      </c>
      <c r="G8" s="58"/>
      <c r="H8" s="57" t="s">
        <v>51</v>
      </c>
      <c r="I8" s="58"/>
      <c r="J8" s="57" t="s">
        <v>51</v>
      </c>
      <c r="K8" s="58"/>
      <c r="L8" s="57" t="s">
        <v>51</v>
      </c>
      <c r="M8" s="58"/>
    </row>
    <row r="9" spans="1:15" s="19" customFormat="1" ht="20.25" customHeight="1" x14ac:dyDescent="0.25">
      <c r="A9" s="51"/>
      <c r="B9" s="53"/>
      <c r="C9" s="54"/>
      <c r="D9" s="18" t="s">
        <v>52</v>
      </c>
      <c r="E9" s="18" t="s">
        <v>53</v>
      </c>
      <c r="F9" s="18" t="s">
        <v>58</v>
      </c>
      <c r="G9" s="18" t="s">
        <v>55</v>
      </c>
      <c r="H9" s="18" t="s">
        <v>58</v>
      </c>
      <c r="I9" s="18" t="s">
        <v>55</v>
      </c>
      <c r="J9" s="18" t="s">
        <v>58</v>
      </c>
      <c r="K9" s="18" t="s">
        <v>55</v>
      </c>
      <c r="L9" s="18" t="s">
        <v>58</v>
      </c>
      <c r="M9" s="18" t="s">
        <v>55</v>
      </c>
    </row>
    <row r="10" spans="1:15" ht="19.899999999999999" customHeight="1" x14ac:dyDescent="0.25">
      <c r="A10" s="4">
        <v>1</v>
      </c>
      <c r="B10" s="4">
        <v>2</v>
      </c>
      <c r="C10" s="4">
        <v>2</v>
      </c>
      <c r="D10" s="4">
        <v>3</v>
      </c>
      <c r="E10" s="4">
        <f>D10+1</f>
        <v>4</v>
      </c>
      <c r="F10" s="4">
        <f t="shared" ref="F10:M10" si="0">E10+1</f>
        <v>5</v>
      </c>
      <c r="G10" s="4">
        <f t="shared" si="0"/>
        <v>6</v>
      </c>
      <c r="H10" s="4">
        <f t="shared" si="0"/>
        <v>7</v>
      </c>
      <c r="I10" s="4">
        <f t="shared" si="0"/>
        <v>8</v>
      </c>
      <c r="J10" s="4">
        <f t="shared" si="0"/>
        <v>9</v>
      </c>
      <c r="K10" s="4">
        <f t="shared" si="0"/>
        <v>10</v>
      </c>
      <c r="L10" s="4">
        <f t="shared" si="0"/>
        <v>11</v>
      </c>
      <c r="M10" s="4">
        <f t="shared" si="0"/>
        <v>12</v>
      </c>
      <c r="N10" s="26"/>
    </row>
    <row r="11" spans="1:15" ht="38.450000000000003" customHeight="1" x14ac:dyDescent="0.25">
      <c r="A11" s="42">
        <v>1</v>
      </c>
      <c r="B11" s="5">
        <v>2101003</v>
      </c>
      <c r="C11" s="6" t="s">
        <v>6</v>
      </c>
      <c r="D11" s="7">
        <f>F11+H11+J11+L11</f>
        <v>7326</v>
      </c>
      <c r="E11" s="7">
        <f>G11+I11+K11+M11</f>
        <v>5448</v>
      </c>
      <c r="F11" s="20">
        <v>3602</v>
      </c>
      <c r="G11" s="21">
        <v>3007</v>
      </c>
      <c r="H11" s="20">
        <v>180</v>
      </c>
      <c r="I11" s="21">
        <v>102</v>
      </c>
      <c r="J11" s="20">
        <v>2680</v>
      </c>
      <c r="K11" s="21">
        <v>1781</v>
      </c>
      <c r="L11" s="20">
        <v>864</v>
      </c>
      <c r="M11" s="21">
        <v>558</v>
      </c>
      <c r="N11" s="16">
        <v>15600</v>
      </c>
      <c r="O11" s="16"/>
    </row>
    <row r="12" spans="1:15" ht="31.5" x14ac:dyDescent="0.25">
      <c r="A12" s="43">
        <f>A11+1</f>
        <v>2</v>
      </c>
      <c r="B12" s="5">
        <v>2141005</v>
      </c>
      <c r="C12" s="9" t="s">
        <v>7</v>
      </c>
      <c r="D12" s="7">
        <f t="shared" ref="D12:D49" si="1">F12+H12+J12+L12</f>
        <v>5560</v>
      </c>
      <c r="E12" s="7">
        <f t="shared" ref="E12:E49" si="2">G12+I12+K12+M12</f>
        <v>2887</v>
      </c>
      <c r="F12" s="20">
        <v>3353</v>
      </c>
      <c r="G12" s="21">
        <v>2003</v>
      </c>
      <c r="H12" s="20">
        <v>121</v>
      </c>
      <c r="I12" s="21">
        <v>41</v>
      </c>
      <c r="J12" s="20">
        <v>1595</v>
      </c>
      <c r="K12" s="21">
        <v>643</v>
      </c>
      <c r="L12" s="20">
        <v>491</v>
      </c>
      <c r="M12" s="21">
        <v>200</v>
      </c>
      <c r="N12" s="16">
        <v>10180</v>
      </c>
      <c r="O12" s="16"/>
    </row>
    <row r="13" spans="1:15" ht="31.9" customHeight="1" x14ac:dyDescent="0.25">
      <c r="A13" s="43">
        <f t="shared" ref="A13:A49" si="3">A12+1</f>
        <v>3</v>
      </c>
      <c r="B13" s="5">
        <v>2101006</v>
      </c>
      <c r="C13" s="9" t="s">
        <v>8</v>
      </c>
      <c r="D13" s="7">
        <f t="shared" si="1"/>
        <v>8086</v>
      </c>
      <c r="E13" s="7">
        <f t="shared" si="2"/>
        <v>3933</v>
      </c>
      <c r="F13" s="20">
        <v>5016</v>
      </c>
      <c r="G13" s="21">
        <v>2916</v>
      </c>
      <c r="H13" s="20">
        <v>152</v>
      </c>
      <c r="I13" s="21">
        <v>47</v>
      </c>
      <c r="J13" s="20">
        <v>2303</v>
      </c>
      <c r="K13" s="21">
        <v>773</v>
      </c>
      <c r="L13" s="20">
        <v>615</v>
      </c>
      <c r="M13" s="21">
        <v>197</v>
      </c>
      <c r="N13" s="16">
        <v>14800</v>
      </c>
      <c r="O13" s="16"/>
    </row>
    <row r="14" spans="1:15" ht="31.5" x14ac:dyDescent="0.25">
      <c r="A14" s="43">
        <f t="shared" si="3"/>
        <v>4</v>
      </c>
      <c r="B14" s="5">
        <v>2101007</v>
      </c>
      <c r="C14" s="9" t="s">
        <v>9</v>
      </c>
      <c r="D14" s="7">
        <f t="shared" si="1"/>
        <v>2879</v>
      </c>
      <c r="E14" s="7">
        <f t="shared" si="2"/>
        <v>1602</v>
      </c>
      <c r="F14" s="20">
        <v>1474</v>
      </c>
      <c r="G14" s="21">
        <v>859</v>
      </c>
      <c r="H14" s="20">
        <v>73</v>
      </c>
      <c r="I14" s="21">
        <v>34</v>
      </c>
      <c r="J14" s="20">
        <v>766</v>
      </c>
      <c r="K14" s="21">
        <v>322</v>
      </c>
      <c r="L14" s="20">
        <v>566</v>
      </c>
      <c r="M14" s="21">
        <v>387</v>
      </c>
      <c r="N14" s="16">
        <v>6000</v>
      </c>
      <c r="O14" s="16"/>
    </row>
    <row r="15" spans="1:15" ht="31.5" x14ac:dyDescent="0.25">
      <c r="A15" s="43">
        <f t="shared" si="3"/>
        <v>5</v>
      </c>
      <c r="B15" s="5">
        <v>2101008</v>
      </c>
      <c r="C15" s="9" t="s">
        <v>10</v>
      </c>
      <c r="D15" s="7">
        <f t="shared" si="1"/>
        <v>1767</v>
      </c>
      <c r="E15" s="7">
        <f t="shared" si="2"/>
        <v>1516</v>
      </c>
      <c r="F15" s="20">
        <v>1173</v>
      </c>
      <c r="G15" s="21">
        <v>1211</v>
      </c>
      <c r="H15" s="20">
        <v>36</v>
      </c>
      <c r="I15" s="21">
        <v>17</v>
      </c>
      <c r="J15" s="20">
        <v>426</v>
      </c>
      <c r="K15" s="21">
        <v>228</v>
      </c>
      <c r="L15" s="20">
        <v>132</v>
      </c>
      <c r="M15" s="21">
        <v>60</v>
      </c>
      <c r="N15" s="16">
        <v>4400</v>
      </c>
      <c r="O15" s="16"/>
    </row>
    <row r="16" spans="1:15" ht="31.5" x14ac:dyDescent="0.25">
      <c r="A16" s="43">
        <f t="shared" si="3"/>
        <v>6</v>
      </c>
      <c r="B16" s="5">
        <v>2101011</v>
      </c>
      <c r="C16" s="9" t="s">
        <v>11</v>
      </c>
      <c r="D16" s="7">
        <f t="shared" si="1"/>
        <v>13378</v>
      </c>
      <c r="E16" s="7">
        <f t="shared" si="2"/>
        <v>6787</v>
      </c>
      <c r="F16" s="20">
        <v>6484</v>
      </c>
      <c r="G16" s="21">
        <v>3421</v>
      </c>
      <c r="H16" s="20">
        <v>476</v>
      </c>
      <c r="I16" s="21">
        <v>185</v>
      </c>
      <c r="J16" s="20">
        <v>2437</v>
      </c>
      <c r="K16" s="21">
        <v>728</v>
      </c>
      <c r="L16" s="20">
        <v>3981</v>
      </c>
      <c r="M16" s="21">
        <v>2453</v>
      </c>
      <c r="N16" s="16">
        <v>25000</v>
      </c>
      <c r="O16" s="16"/>
    </row>
    <row r="17" spans="1:15" ht="31.5" x14ac:dyDescent="0.25">
      <c r="A17" s="43">
        <f t="shared" si="3"/>
        <v>7</v>
      </c>
      <c r="B17" s="5">
        <v>2101015</v>
      </c>
      <c r="C17" s="9" t="s">
        <v>12</v>
      </c>
      <c r="D17" s="7">
        <f t="shared" si="1"/>
        <v>2673</v>
      </c>
      <c r="E17" s="7">
        <f t="shared" si="2"/>
        <v>1580</v>
      </c>
      <c r="F17" s="20">
        <v>1564</v>
      </c>
      <c r="G17" s="21">
        <v>1048</v>
      </c>
      <c r="H17" s="20">
        <v>87</v>
      </c>
      <c r="I17" s="21">
        <v>34</v>
      </c>
      <c r="J17" s="20">
        <v>433</v>
      </c>
      <c r="K17" s="21">
        <v>144</v>
      </c>
      <c r="L17" s="20">
        <v>589</v>
      </c>
      <c r="M17" s="21">
        <v>354</v>
      </c>
      <c r="N17" s="16">
        <v>5500</v>
      </c>
      <c r="O17" s="16"/>
    </row>
    <row r="18" spans="1:15" ht="31.5" x14ac:dyDescent="0.25">
      <c r="A18" s="43">
        <f t="shared" si="3"/>
        <v>8</v>
      </c>
      <c r="B18" s="5">
        <v>2101016</v>
      </c>
      <c r="C18" s="9" t="s">
        <v>13</v>
      </c>
      <c r="D18" s="7">
        <f t="shared" si="1"/>
        <v>3152</v>
      </c>
      <c r="E18" s="7">
        <f t="shared" si="2"/>
        <v>1641</v>
      </c>
      <c r="F18" s="20">
        <v>1981</v>
      </c>
      <c r="G18" s="21">
        <v>1279</v>
      </c>
      <c r="H18" s="20">
        <v>81</v>
      </c>
      <c r="I18" s="21">
        <v>23</v>
      </c>
      <c r="J18" s="20">
        <v>724</v>
      </c>
      <c r="K18" s="21">
        <v>207</v>
      </c>
      <c r="L18" s="20">
        <v>366</v>
      </c>
      <c r="M18" s="21">
        <v>132</v>
      </c>
      <c r="N18" s="16">
        <v>7086</v>
      </c>
      <c r="O18" s="16"/>
    </row>
    <row r="19" spans="1:15" ht="31.5" x14ac:dyDescent="0.25">
      <c r="A19" s="43">
        <f t="shared" si="3"/>
        <v>9</v>
      </c>
      <c r="B19" s="5">
        <v>2141010</v>
      </c>
      <c r="C19" s="9" t="s">
        <v>14</v>
      </c>
      <c r="D19" s="7">
        <f t="shared" si="1"/>
        <v>4802</v>
      </c>
      <c r="E19" s="7">
        <f t="shared" si="2"/>
        <v>2295</v>
      </c>
      <c r="F19" s="20">
        <v>3053</v>
      </c>
      <c r="G19" s="21">
        <v>1649</v>
      </c>
      <c r="H19" s="20">
        <v>80</v>
      </c>
      <c r="I19" s="21">
        <v>28</v>
      </c>
      <c r="J19" s="20">
        <v>1165</v>
      </c>
      <c r="K19" s="21">
        <v>356</v>
      </c>
      <c r="L19" s="20">
        <v>504</v>
      </c>
      <c r="M19" s="21">
        <v>262</v>
      </c>
      <c r="N19" s="16">
        <v>10681</v>
      </c>
      <c r="O19" s="16"/>
    </row>
    <row r="20" spans="1:15" ht="22.9" customHeight="1" x14ac:dyDescent="0.25">
      <c r="A20" s="43">
        <f t="shared" si="3"/>
        <v>10</v>
      </c>
      <c r="B20" s="5">
        <v>5155001</v>
      </c>
      <c r="C20" s="9" t="s">
        <v>15</v>
      </c>
      <c r="D20" s="7">
        <f t="shared" si="1"/>
        <v>273</v>
      </c>
      <c r="E20" s="7">
        <f t="shared" si="2"/>
        <v>187</v>
      </c>
      <c r="F20" s="20">
        <v>172</v>
      </c>
      <c r="G20" s="21">
        <v>120</v>
      </c>
      <c r="H20" s="20">
        <v>6</v>
      </c>
      <c r="I20" s="21">
        <v>3</v>
      </c>
      <c r="J20" s="20">
        <v>67</v>
      </c>
      <c r="K20" s="21">
        <v>43</v>
      </c>
      <c r="L20" s="20">
        <v>28</v>
      </c>
      <c r="M20" s="21">
        <v>21</v>
      </c>
      <c r="N20" s="16">
        <v>500</v>
      </c>
      <c r="O20" s="16"/>
    </row>
    <row r="21" spans="1:15" ht="31.5" x14ac:dyDescent="0.25">
      <c r="A21" s="43">
        <f t="shared" si="3"/>
        <v>11</v>
      </c>
      <c r="B21" s="5">
        <v>8156001</v>
      </c>
      <c r="C21" s="9" t="s">
        <v>16</v>
      </c>
      <c r="D21" s="7">
        <f t="shared" si="1"/>
        <v>667</v>
      </c>
      <c r="E21" s="7">
        <f t="shared" si="2"/>
        <v>167</v>
      </c>
      <c r="F21" s="20">
        <v>359</v>
      </c>
      <c r="G21" s="21">
        <v>99</v>
      </c>
      <c r="H21" s="20">
        <v>15</v>
      </c>
      <c r="I21" s="21">
        <v>3</v>
      </c>
      <c r="J21" s="20">
        <v>206</v>
      </c>
      <c r="K21" s="21">
        <v>41</v>
      </c>
      <c r="L21" s="20">
        <v>87</v>
      </c>
      <c r="M21" s="21">
        <v>24</v>
      </c>
      <c r="N21" s="16">
        <v>950</v>
      </c>
      <c r="O21" s="16"/>
    </row>
    <row r="22" spans="1:15" ht="31.5" x14ac:dyDescent="0.25">
      <c r="A22" s="43">
        <f t="shared" si="3"/>
        <v>12</v>
      </c>
      <c r="B22" s="10">
        <v>6341001</v>
      </c>
      <c r="C22" s="9" t="s">
        <v>17</v>
      </c>
      <c r="D22" s="7">
        <f t="shared" si="1"/>
        <v>231</v>
      </c>
      <c r="E22" s="7">
        <f t="shared" si="2"/>
        <v>74</v>
      </c>
      <c r="F22" s="20">
        <v>117</v>
      </c>
      <c r="G22" s="21">
        <v>45</v>
      </c>
      <c r="H22" s="20">
        <v>5</v>
      </c>
      <c r="I22" s="21">
        <v>1</v>
      </c>
      <c r="J22" s="8">
        <v>62</v>
      </c>
      <c r="K22" s="21">
        <v>15</v>
      </c>
      <c r="L22" s="8">
        <v>47</v>
      </c>
      <c r="M22" s="21">
        <v>13</v>
      </c>
      <c r="N22" s="16">
        <v>400</v>
      </c>
      <c r="O22" s="16"/>
    </row>
    <row r="23" spans="1:15" x14ac:dyDescent="0.25">
      <c r="A23" s="43">
        <f t="shared" si="3"/>
        <v>13</v>
      </c>
      <c r="B23" s="10">
        <v>2107803</v>
      </c>
      <c r="C23" s="9" t="s">
        <v>18</v>
      </c>
      <c r="D23" s="7">
        <f t="shared" si="1"/>
        <v>78</v>
      </c>
      <c r="E23" s="7">
        <f t="shared" si="2"/>
        <v>28</v>
      </c>
      <c r="F23" s="20">
        <v>21</v>
      </c>
      <c r="G23" s="21">
        <v>8</v>
      </c>
      <c r="H23" s="20">
        <v>2</v>
      </c>
      <c r="I23" s="21">
        <v>1</v>
      </c>
      <c r="J23" s="8">
        <v>49</v>
      </c>
      <c r="K23" s="21">
        <v>18</v>
      </c>
      <c r="L23" s="8">
        <v>6</v>
      </c>
      <c r="M23" s="21">
        <v>1</v>
      </c>
      <c r="N23" s="16">
        <v>743</v>
      </c>
      <c r="O23" s="16"/>
    </row>
    <row r="24" spans="1:15" ht="31.5" x14ac:dyDescent="0.25">
      <c r="A24" s="43">
        <f t="shared" si="3"/>
        <v>14</v>
      </c>
      <c r="B24" s="5">
        <v>4346001</v>
      </c>
      <c r="C24" s="9" t="s">
        <v>19</v>
      </c>
      <c r="D24" s="7">
        <f t="shared" si="1"/>
        <v>2294</v>
      </c>
      <c r="E24" s="7">
        <f t="shared" si="2"/>
        <v>980</v>
      </c>
      <c r="F24" s="20">
        <v>1140</v>
      </c>
      <c r="G24" s="21">
        <v>601</v>
      </c>
      <c r="H24" s="20">
        <v>28</v>
      </c>
      <c r="I24" s="21">
        <v>11</v>
      </c>
      <c r="J24" s="8">
        <v>956</v>
      </c>
      <c r="K24" s="21">
        <v>300</v>
      </c>
      <c r="L24" s="8">
        <v>170</v>
      </c>
      <c r="M24" s="21">
        <v>68</v>
      </c>
      <c r="N24" s="16">
        <v>5000</v>
      </c>
      <c r="O24" s="16"/>
    </row>
    <row r="25" spans="1:15" ht="31.5" x14ac:dyDescent="0.25">
      <c r="A25" s="43">
        <f t="shared" si="3"/>
        <v>15</v>
      </c>
      <c r="B25" s="5">
        <v>1343005</v>
      </c>
      <c r="C25" s="9" t="s">
        <v>20</v>
      </c>
      <c r="D25" s="7">
        <f t="shared" si="1"/>
        <v>885</v>
      </c>
      <c r="E25" s="7">
        <f t="shared" si="2"/>
        <v>554</v>
      </c>
      <c r="F25" s="8">
        <v>615</v>
      </c>
      <c r="G25" s="7">
        <v>407</v>
      </c>
      <c r="H25" s="8">
        <v>43</v>
      </c>
      <c r="I25" s="7">
        <v>49</v>
      </c>
      <c r="J25" s="8">
        <v>156</v>
      </c>
      <c r="K25" s="7">
        <v>68</v>
      </c>
      <c r="L25" s="8">
        <v>71</v>
      </c>
      <c r="M25" s="7">
        <v>30</v>
      </c>
      <c r="N25" s="16">
        <v>2002</v>
      </c>
      <c r="O25" s="16"/>
    </row>
    <row r="26" spans="1:15" ht="31.5" x14ac:dyDescent="0.25">
      <c r="A26" s="43">
        <f t="shared" si="3"/>
        <v>16</v>
      </c>
      <c r="B26" s="5">
        <v>1340004</v>
      </c>
      <c r="C26" s="9" t="s">
        <v>21</v>
      </c>
      <c r="D26" s="7">
        <f t="shared" si="1"/>
        <v>5893</v>
      </c>
      <c r="E26" s="7">
        <f t="shared" si="2"/>
        <v>2702</v>
      </c>
      <c r="F26" s="8">
        <v>3400</v>
      </c>
      <c r="G26" s="7">
        <v>1662</v>
      </c>
      <c r="H26" s="8">
        <v>416</v>
      </c>
      <c r="I26" s="7">
        <v>234</v>
      </c>
      <c r="J26" s="8">
        <v>1060</v>
      </c>
      <c r="K26" s="7">
        <v>381</v>
      </c>
      <c r="L26" s="8">
        <v>1017</v>
      </c>
      <c r="M26" s="7">
        <v>425</v>
      </c>
      <c r="N26" s="16">
        <v>10735</v>
      </c>
      <c r="O26" s="16"/>
    </row>
    <row r="27" spans="1:15" ht="23.45" customHeight="1" x14ac:dyDescent="0.25">
      <c r="A27" s="43">
        <f t="shared" si="3"/>
        <v>17</v>
      </c>
      <c r="B27" s="5">
        <v>1343001</v>
      </c>
      <c r="C27" s="9" t="s">
        <v>22</v>
      </c>
      <c r="D27" s="7">
        <f t="shared" si="1"/>
        <v>702</v>
      </c>
      <c r="E27" s="7">
        <f t="shared" si="2"/>
        <v>739</v>
      </c>
      <c r="F27" s="8">
        <v>386</v>
      </c>
      <c r="G27" s="7">
        <v>447</v>
      </c>
      <c r="H27" s="8">
        <v>0</v>
      </c>
      <c r="I27" s="7">
        <v>0</v>
      </c>
      <c r="J27" s="8">
        <v>272</v>
      </c>
      <c r="K27" s="7">
        <v>249</v>
      </c>
      <c r="L27" s="8">
        <v>44</v>
      </c>
      <c r="M27" s="7">
        <v>43</v>
      </c>
      <c r="N27" s="16">
        <v>2000</v>
      </c>
      <c r="O27" s="16"/>
    </row>
    <row r="28" spans="1:15" ht="22.9" customHeight="1" x14ac:dyDescent="0.25">
      <c r="A28" s="43">
        <f t="shared" si="3"/>
        <v>18</v>
      </c>
      <c r="B28" s="5">
        <v>1343002</v>
      </c>
      <c r="C28" s="9" t="s">
        <v>23</v>
      </c>
      <c r="D28" s="7">
        <f t="shared" si="1"/>
        <v>874</v>
      </c>
      <c r="E28" s="7">
        <f t="shared" si="2"/>
        <v>968</v>
      </c>
      <c r="F28" s="8">
        <v>730</v>
      </c>
      <c r="G28" s="7">
        <v>946</v>
      </c>
      <c r="H28" s="8">
        <v>1</v>
      </c>
      <c r="I28" s="7">
        <v>0</v>
      </c>
      <c r="J28" s="8">
        <v>135</v>
      </c>
      <c r="K28" s="7">
        <v>20</v>
      </c>
      <c r="L28" s="8">
        <v>8</v>
      </c>
      <c r="M28" s="7">
        <v>2</v>
      </c>
      <c r="N28" s="16">
        <v>2500</v>
      </c>
      <c r="O28" s="16"/>
    </row>
    <row r="29" spans="1:15" ht="31.5" x14ac:dyDescent="0.25">
      <c r="A29" s="43">
        <f t="shared" si="3"/>
        <v>19</v>
      </c>
      <c r="B29" s="5">
        <v>1343303</v>
      </c>
      <c r="C29" s="9" t="s">
        <v>24</v>
      </c>
      <c r="D29" s="7">
        <f t="shared" si="1"/>
        <v>3498</v>
      </c>
      <c r="E29" s="7">
        <f t="shared" si="2"/>
        <v>2416</v>
      </c>
      <c r="F29" s="8">
        <f>2924-260</f>
        <v>2664</v>
      </c>
      <c r="G29" s="7">
        <v>1959</v>
      </c>
      <c r="H29" s="8">
        <v>7</v>
      </c>
      <c r="I29" s="7">
        <v>2</v>
      </c>
      <c r="J29" s="8">
        <v>292</v>
      </c>
      <c r="K29" s="7">
        <v>46</v>
      </c>
      <c r="L29" s="8">
        <v>535</v>
      </c>
      <c r="M29" s="7">
        <v>409</v>
      </c>
      <c r="N29" s="16">
        <v>7540</v>
      </c>
      <c r="O29" s="16"/>
    </row>
    <row r="30" spans="1:15" ht="25.15" customHeight="1" x14ac:dyDescent="0.25">
      <c r="A30" s="43">
        <f t="shared" si="3"/>
        <v>20</v>
      </c>
      <c r="B30" s="5">
        <v>1340011</v>
      </c>
      <c r="C30" s="9" t="s">
        <v>25</v>
      </c>
      <c r="D30" s="7">
        <f t="shared" si="1"/>
        <v>523</v>
      </c>
      <c r="E30" s="7">
        <f t="shared" si="2"/>
        <v>619</v>
      </c>
      <c r="F30" s="8">
        <v>482</v>
      </c>
      <c r="G30" s="7">
        <v>600</v>
      </c>
      <c r="H30" s="8">
        <v>1</v>
      </c>
      <c r="I30" s="7">
        <v>1</v>
      </c>
      <c r="J30" s="8">
        <v>33</v>
      </c>
      <c r="K30" s="7">
        <v>17</v>
      </c>
      <c r="L30" s="8">
        <v>7</v>
      </c>
      <c r="M30" s="7">
        <v>1</v>
      </c>
      <c r="N30" s="16">
        <v>1600</v>
      </c>
      <c r="O30" s="16"/>
    </row>
    <row r="31" spans="1:15" ht="31.5" x14ac:dyDescent="0.25">
      <c r="A31" s="43">
        <f t="shared" si="3"/>
        <v>21</v>
      </c>
      <c r="B31" s="5">
        <v>3141002</v>
      </c>
      <c r="C31" s="9" t="s">
        <v>26</v>
      </c>
      <c r="D31" s="7">
        <f t="shared" si="1"/>
        <v>5277</v>
      </c>
      <c r="E31" s="7">
        <f t="shared" si="2"/>
        <v>2921</v>
      </c>
      <c r="F31" s="8">
        <v>3091</v>
      </c>
      <c r="G31" s="7">
        <v>2111</v>
      </c>
      <c r="H31" s="8">
        <v>1</v>
      </c>
      <c r="I31" s="7">
        <v>0</v>
      </c>
      <c r="J31" s="8">
        <v>2173</v>
      </c>
      <c r="K31" s="7">
        <v>809</v>
      </c>
      <c r="L31" s="8">
        <v>12</v>
      </c>
      <c r="M31" s="7">
        <v>1</v>
      </c>
      <c r="N31" s="16">
        <v>10100</v>
      </c>
      <c r="O31" s="16"/>
    </row>
    <row r="32" spans="1:15" ht="31.5" x14ac:dyDescent="0.25">
      <c r="A32" s="43">
        <f t="shared" si="3"/>
        <v>22</v>
      </c>
      <c r="B32" s="5">
        <v>3141003</v>
      </c>
      <c r="C32" s="9" t="s">
        <v>27</v>
      </c>
      <c r="D32" s="7">
        <f t="shared" si="1"/>
        <v>3544</v>
      </c>
      <c r="E32" s="7">
        <f t="shared" si="2"/>
        <v>1179</v>
      </c>
      <c r="F32" s="8">
        <v>1708</v>
      </c>
      <c r="G32" s="7">
        <v>733</v>
      </c>
      <c r="H32" s="8">
        <v>2</v>
      </c>
      <c r="I32" s="7">
        <v>0</v>
      </c>
      <c r="J32" s="8">
        <v>1824</v>
      </c>
      <c r="K32" s="7">
        <v>445</v>
      </c>
      <c r="L32" s="8">
        <v>10</v>
      </c>
      <c r="M32" s="7">
        <v>1</v>
      </c>
      <c r="N32" s="16">
        <v>5800</v>
      </c>
      <c r="O32" s="16"/>
    </row>
    <row r="33" spans="1:15" ht="31.5" x14ac:dyDescent="0.25">
      <c r="A33" s="43">
        <f t="shared" si="3"/>
        <v>23</v>
      </c>
      <c r="B33" s="5">
        <v>3141004</v>
      </c>
      <c r="C33" s="9" t="s">
        <v>28</v>
      </c>
      <c r="D33" s="7">
        <f t="shared" si="1"/>
        <v>3849</v>
      </c>
      <c r="E33" s="7">
        <f t="shared" si="2"/>
        <v>2436</v>
      </c>
      <c r="F33" s="8">
        <v>1992</v>
      </c>
      <c r="G33" s="7">
        <v>1628</v>
      </c>
      <c r="H33" s="8">
        <v>1</v>
      </c>
      <c r="I33" s="7">
        <v>0</v>
      </c>
      <c r="J33" s="8">
        <v>1847</v>
      </c>
      <c r="K33" s="7">
        <v>806</v>
      </c>
      <c r="L33" s="8">
        <v>9</v>
      </c>
      <c r="M33" s="7">
        <v>2</v>
      </c>
      <c r="N33" s="16">
        <v>7517</v>
      </c>
      <c r="O33" s="16"/>
    </row>
    <row r="34" spans="1:15" ht="31.5" x14ac:dyDescent="0.25">
      <c r="A34" s="43">
        <f t="shared" si="3"/>
        <v>24</v>
      </c>
      <c r="B34" s="5">
        <v>3141007</v>
      </c>
      <c r="C34" s="9" t="s">
        <v>29</v>
      </c>
      <c r="D34" s="7">
        <f t="shared" si="1"/>
        <v>9820</v>
      </c>
      <c r="E34" s="7">
        <f t="shared" si="2"/>
        <v>5468</v>
      </c>
      <c r="F34" s="8">
        <v>4115</v>
      </c>
      <c r="G34" s="7">
        <v>2833</v>
      </c>
      <c r="H34" s="8">
        <v>4</v>
      </c>
      <c r="I34" s="7">
        <v>0</v>
      </c>
      <c r="J34" s="8">
        <v>5654</v>
      </c>
      <c r="K34" s="7">
        <v>2626</v>
      </c>
      <c r="L34" s="8">
        <v>47</v>
      </c>
      <c r="M34" s="7">
        <v>9</v>
      </c>
      <c r="N34" s="16">
        <v>18500</v>
      </c>
      <c r="O34" s="16"/>
    </row>
    <row r="35" spans="1:15" ht="31.5" x14ac:dyDescent="0.25">
      <c r="A35" s="43">
        <f t="shared" si="3"/>
        <v>25</v>
      </c>
      <c r="B35" s="5">
        <v>3101009</v>
      </c>
      <c r="C35" s="9" t="s">
        <v>30</v>
      </c>
      <c r="D35" s="7">
        <f t="shared" si="1"/>
        <v>2689</v>
      </c>
      <c r="E35" s="7">
        <f t="shared" si="2"/>
        <v>1271</v>
      </c>
      <c r="F35" s="8">
        <v>955</v>
      </c>
      <c r="G35" s="7">
        <v>721</v>
      </c>
      <c r="H35" s="8">
        <v>0</v>
      </c>
      <c r="I35" s="7">
        <v>0</v>
      </c>
      <c r="J35" s="8">
        <v>1732</v>
      </c>
      <c r="K35" s="7">
        <v>550</v>
      </c>
      <c r="L35" s="8">
        <v>2</v>
      </c>
      <c r="M35" s="7">
        <v>0</v>
      </c>
      <c r="N35" s="16">
        <v>4802</v>
      </c>
      <c r="O35" s="16"/>
    </row>
    <row r="36" spans="1:15" ht="31.5" x14ac:dyDescent="0.25">
      <c r="A36" s="43">
        <f t="shared" si="3"/>
        <v>26</v>
      </c>
      <c r="B36" s="5">
        <v>4346004</v>
      </c>
      <c r="C36" s="9" t="s">
        <v>31</v>
      </c>
      <c r="D36" s="7">
        <f t="shared" si="1"/>
        <v>683</v>
      </c>
      <c r="E36" s="7">
        <f t="shared" si="2"/>
        <v>932</v>
      </c>
      <c r="F36" s="8">
        <v>341</v>
      </c>
      <c r="G36" s="7">
        <v>636</v>
      </c>
      <c r="H36" s="8">
        <v>0</v>
      </c>
      <c r="I36" s="7">
        <v>0</v>
      </c>
      <c r="J36" s="8">
        <v>340</v>
      </c>
      <c r="K36" s="7">
        <v>295</v>
      </c>
      <c r="L36" s="8">
        <v>2</v>
      </c>
      <c r="M36" s="7">
        <v>1</v>
      </c>
      <c r="N36" s="16">
        <v>2500</v>
      </c>
      <c r="O36" s="16"/>
    </row>
    <row r="37" spans="1:15" x14ac:dyDescent="0.25">
      <c r="A37" s="43">
        <f t="shared" si="3"/>
        <v>27</v>
      </c>
      <c r="B37" s="10">
        <v>3131001</v>
      </c>
      <c r="C37" s="9" t="s">
        <v>32</v>
      </c>
      <c r="D37" s="7">
        <f t="shared" si="1"/>
        <v>581</v>
      </c>
      <c r="E37" s="7">
        <f t="shared" si="2"/>
        <v>625</v>
      </c>
      <c r="F37" s="8">
        <v>126</v>
      </c>
      <c r="G37" s="7">
        <v>219</v>
      </c>
      <c r="H37" s="8">
        <v>0</v>
      </c>
      <c r="I37" s="7">
        <v>0</v>
      </c>
      <c r="J37" s="8">
        <v>453</v>
      </c>
      <c r="K37" s="7">
        <v>403</v>
      </c>
      <c r="L37" s="8">
        <v>2</v>
      </c>
      <c r="M37" s="7">
        <v>3</v>
      </c>
      <c r="N37" s="16">
        <v>1500</v>
      </c>
      <c r="O37" s="16"/>
    </row>
    <row r="38" spans="1:15" ht="31.5" x14ac:dyDescent="0.25">
      <c r="A38" s="43">
        <f t="shared" si="3"/>
        <v>28</v>
      </c>
      <c r="B38" s="5">
        <v>1340013</v>
      </c>
      <c r="C38" s="9" t="s">
        <v>33</v>
      </c>
      <c r="D38" s="7">
        <f t="shared" si="1"/>
        <v>2580</v>
      </c>
      <c r="E38" s="7">
        <f t="shared" si="2"/>
        <v>1209</v>
      </c>
      <c r="F38" s="8">
        <v>1678</v>
      </c>
      <c r="G38" s="7">
        <v>877</v>
      </c>
      <c r="H38" s="8">
        <v>1</v>
      </c>
      <c r="I38" s="7">
        <v>0</v>
      </c>
      <c r="J38" s="8">
        <v>885</v>
      </c>
      <c r="K38" s="7">
        <v>329</v>
      </c>
      <c r="L38" s="8">
        <v>16</v>
      </c>
      <c r="M38" s="7">
        <v>3</v>
      </c>
      <c r="N38" s="16">
        <v>4800</v>
      </c>
      <c r="O38" s="16"/>
    </row>
    <row r="39" spans="1:15" x14ac:dyDescent="0.25">
      <c r="A39" s="43">
        <f t="shared" si="3"/>
        <v>29</v>
      </c>
      <c r="B39" s="5">
        <v>1340014</v>
      </c>
      <c r="C39" s="9" t="s">
        <v>34</v>
      </c>
      <c r="D39" s="7">
        <f t="shared" si="1"/>
        <v>2996</v>
      </c>
      <c r="E39" s="7">
        <f t="shared" si="2"/>
        <v>1496</v>
      </c>
      <c r="F39" s="8">
        <v>2168</v>
      </c>
      <c r="G39" s="7">
        <v>1213</v>
      </c>
      <c r="H39" s="8">
        <v>2</v>
      </c>
      <c r="I39" s="7">
        <v>0</v>
      </c>
      <c r="J39" s="8">
        <v>807</v>
      </c>
      <c r="K39" s="7">
        <v>279</v>
      </c>
      <c r="L39" s="8">
        <v>19</v>
      </c>
      <c r="M39" s="7">
        <v>4</v>
      </c>
      <c r="N39" s="16">
        <v>6300</v>
      </c>
      <c r="O39" s="16"/>
    </row>
    <row r="40" spans="1:15" x14ac:dyDescent="0.25">
      <c r="A40" s="43">
        <f t="shared" si="3"/>
        <v>30</v>
      </c>
      <c r="B40" s="10">
        <v>1340006</v>
      </c>
      <c r="C40" s="9" t="s">
        <v>35</v>
      </c>
      <c r="D40" s="7">
        <f t="shared" si="1"/>
        <v>410</v>
      </c>
      <c r="E40" s="7">
        <f t="shared" si="2"/>
        <v>888</v>
      </c>
      <c r="F40" s="8">
        <v>289</v>
      </c>
      <c r="G40" s="7">
        <v>661</v>
      </c>
      <c r="H40" s="8">
        <v>0</v>
      </c>
      <c r="I40" s="7">
        <v>0</v>
      </c>
      <c r="J40" s="8">
        <v>118</v>
      </c>
      <c r="K40" s="7">
        <v>225</v>
      </c>
      <c r="L40" s="8">
        <v>3</v>
      </c>
      <c r="M40" s="7">
        <v>2</v>
      </c>
      <c r="N40" s="16">
        <v>2000</v>
      </c>
      <c r="O40" s="16"/>
    </row>
    <row r="41" spans="1:15" ht="31.5" x14ac:dyDescent="0.25">
      <c r="A41" s="43">
        <f t="shared" si="3"/>
        <v>31</v>
      </c>
      <c r="B41" s="5">
        <v>6349008</v>
      </c>
      <c r="C41" s="9" t="s">
        <v>36</v>
      </c>
      <c r="D41" s="7">
        <f t="shared" si="1"/>
        <v>426</v>
      </c>
      <c r="E41" s="7">
        <f t="shared" si="2"/>
        <v>328</v>
      </c>
      <c r="F41" s="8">
        <v>299</v>
      </c>
      <c r="G41" s="7">
        <v>242</v>
      </c>
      <c r="H41" s="8">
        <v>0</v>
      </c>
      <c r="I41" s="7">
        <v>0</v>
      </c>
      <c r="J41" s="8">
        <v>124</v>
      </c>
      <c r="K41" s="7">
        <v>85</v>
      </c>
      <c r="L41" s="8">
        <v>3</v>
      </c>
      <c r="M41" s="7">
        <v>1</v>
      </c>
      <c r="N41" s="16">
        <v>940</v>
      </c>
      <c r="O41" s="16"/>
    </row>
    <row r="42" spans="1:15" ht="31.5" x14ac:dyDescent="0.25">
      <c r="A42" s="43">
        <f t="shared" si="3"/>
        <v>32</v>
      </c>
      <c r="B42" s="10">
        <v>1340007</v>
      </c>
      <c r="C42" s="9" t="s">
        <v>37</v>
      </c>
      <c r="D42" s="7">
        <f t="shared" si="1"/>
        <v>3947</v>
      </c>
      <c r="E42" s="7">
        <f t="shared" si="2"/>
        <v>1937</v>
      </c>
      <c r="F42" s="8">
        <v>1700</v>
      </c>
      <c r="G42" s="7">
        <v>904</v>
      </c>
      <c r="H42" s="8">
        <v>2</v>
      </c>
      <c r="I42" s="7">
        <v>0</v>
      </c>
      <c r="J42" s="8">
        <v>2231</v>
      </c>
      <c r="K42" s="7">
        <v>1032</v>
      </c>
      <c r="L42" s="8">
        <v>14</v>
      </c>
      <c r="M42" s="7">
        <v>1</v>
      </c>
      <c r="N42" s="16">
        <v>7000</v>
      </c>
      <c r="O42" s="16"/>
    </row>
    <row r="43" spans="1:15" ht="31.5" x14ac:dyDescent="0.25">
      <c r="A43" s="43">
        <f t="shared" si="3"/>
        <v>33</v>
      </c>
      <c r="B43" s="5">
        <v>1343008</v>
      </c>
      <c r="C43" s="9" t="s">
        <v>38</v>
      </c>
      <c r="D43" s="7">
        <f t="shared" si="1"/>
        <v>176</v>
      </c>
      <c r="E43" s="7">
        <f t="shared" si="2"/>
        <v>735</v>
      </c>
      <c r="F43" s="8">
        <v>89</v>
      </c>
      <c r="G43" s="7">
        <v>448</v>
      </c>
      <c r="H43" s="8">
        <v>0</v>
      </c>
      <c r="I43" s="7">
        <v>0</v>
      </c>
      <c r="J43" s="8">
        <v>86</v>
      </c>
      <c r="K43" s="7">
        <v>287</v>
      </c>
      <c r="L43" s="8">
        <v>1</v>
      </c>
      <c r="M43" s="7">
        <v>0</v>
      </c>
      <c r="N43" s="16">
        <v>1500</v>
      </c>
      <c r="O43" s="16"/>
    </row>
    <row r="44" spans="1:15" ht="31.5" x14ac:dyDescent="0.25">
      <c r="A44" s="43">
        <f t="shared" si="3"/>
        <v>34</v>
      </c>
      <c r="B44" s="10">
        <v>1340010</v>
      </c>
      <c r="C44" s="9" t="s">
        <v>39</v>
      </c>
      <c r="D44" s="7">
        <f t="shared" si="1"/>
        <v>632</v>
      </c>
      <c r="E44" s="7">
        <f t="shared" si="2"/>
        <v>1467</v>
      </c>
      <c r="F44" s="8">
        <v>415</v>
      </c>
      <c r="G44" s="7">
        <v>1099</v>
      </c>
      <c r="H44" s="8">
        <v>0</v>
      </c>
      <c r="I44" s="7">
        <v>0</v>
      </c>
      <c r="J44" s="8">
        <v>215</v>
      </c>
      <c r="K44" s="7">
        <v>365</v>
      </c>
      <c r="L44" s="8">
        <v>2</v>
      </c>
      <c r="M44" s="7">
        <v>3</v>
      </c>
      <c r="N44" s="16">
        <v>3000</v>
      </c>
      <c r="O44" s="16"/>
    </row>
    <row r="45" spans="1:15" ht="31.5" x14ac:dyDescent="0.25">
      <c r="A45" s="43">
        <f t="shared" si="3"/>
        <v>35</v>
      </c>
      <c r="B45" s="5">
        <v>1343004</v>
      </c>
      <c r="C45" s="9" t="s">
        <v>40</v>
      </c>
      <c r="D45" s="7">
        <f t="shared" si="1"/>
        <v>1551</v>
      </c>
      <c r="E45" s="7">
        <f t="shared" si="2"/>
        <v>1184</v>
      </c>
      <c r="F45" s="8">
        <v>919</v>
      </c>
      <c r="G45" s="7">
        <v>814</v>
      </c>
      <c r="H45" s="8">
        <v>1</v>
      </c>
      <c r="I45" s="7">
        <v>0</v>
      </c>
      <c r="J45" s="8">
        <v>625</v>
      </c>
      <c r="K45" s="7">
        <v>367</v>
      </c>
      <c r="L45" s="8">
        <v>6</v>
      </c>
      <c r="M45" s="7">
        <v>3</v>
      </c>
      <c r="N45" s="16">
        <v>3600</v>
      </c>
      <c r="O45" s="16"/>
    </row>
    <row r="46" spans="1:15" ht="31.5" x14ac:dyDescent="0.25">
      <c r="A46" s="43">
        <f t="shared" si="3"/>
        <v>36</v>
      </c>
      <c r="B46" s="5">
        <v>1343171</v>
      </c>
      <c r="C46" s="9" t="s">
        <v>41</v>
      </c>
      <c r="D46" s="7">
        <f t="shared" si="1"/>
        <v>904</v>
      </c>
      <c r="E46" s="7">
        <f t="shared" si="2"/>
        <v>843</v>
      </c>
      <c r="F46" s="8">
        <v>822</v>
      </c>
      <c r="G46" s="7">
        <v>819</v>
      </c>
      <c r="H46" s="8">
        <v>1</v>
      </c>
      <c r="I46" s="7">
        <v>0</v>
      </c>
      <c r="J46" s="8">
        <v>50</v>
      </c>
      <c r="K46" s="7">
        <v>14</v>
      </c>
      <c r="L46" s="8">
        <v>31</v>
      </c>
      <c r="M46" s="7">
        <v>10</v>
      </c>
      <c r="N46" s="16">
        <v>2400</v>
      </c>
      <c r="O46" s="16"/>
    </row>
    <row r="47" spans="1:15" ht="29.45" customHeight="1" x14ac:dyDescent="0.25">
      <c r="A47" s="43">
        <f t="shared" si="3"/>
        <v>37</v>
      </c>
      <c r="B47" s="10">
        <v>1340003</v>
      </c>
      <c r="C47" s="9" t="s">
        <v>42</v>
      </c>
      <c r="D47" s="7">
        <f t="shared" si="1"/>
        <v>111</v>
      </c>
      <c r="E47" s="7">
        <f t="shared" si="2"/>
        <v>51</v>
      </c>
      <c r="F47" s="8">
        <v>102</v>
      </c>
      <c r="G47" s="7">
        <v>50</v>
      </c>
      <c r="H47" s="8">
        <v>0</v>
      </c>
      <c r="I47" s="7">
        <v>0</v>
      </c>
      <c r="J47" s="8">
        <v>8</v>
      </c>
      <c r="K47" s="7">
        <v>1</v>
      </c>
      <c r="L47" s="8">
        <v>1</v>
      </c>
      <c r="M47" s="7">
        <v>0</v>
      </c>
      <c r="N47" s="16">
        <v>250</v>
      </c>
      <c r="O47" s="16"/>
    </row>
    <row r="48" spans="1:15" ht="27.6" customHeight="1" x14ac:dyDescent="0.25">
      <c r="A48" s="43">
        <f t="shared" si="3"/>
        <v>38</v>
      </c>
      <c r="B48" s="11">
        <v>1340001</v>
      </c>
      <c r="C48" s="9" t="s">
        <v>43</v>
      </c>
      <c r="D48" s="7">
        <f t="shared" si="1"/>
        <v>226</v>
      </c>
      <c r="E48" s="7">
        <f t="shared" si="2"/>
        <v>77</v>
      </c>
      <c r="F48" s="8">
        <v>216</v>
      </c>
      <c r="G48" s="7">
        <v>75</v>
      </c>
      <c r="H48" s="8">
        <v>0</v>
      </c>
      <c r="I48" s="7">
        <v>0</v>
      </c>
      <c r="J48" s="8">
        <v>9</v>
      </c>
      <c r="K48" s="7">
        <v>2</v>
      </c>
      <c r="L48" s="8">
        <v>1</v>
      </c>
      <c r="M48" s="7">
        <v>0</v>
      </c>
      <c r="N48" s="16">
        <v>380</v>
      </c>
      <c r="O48" s="16"/>
    </row>
    <row r="49" spans="1:15" ht="18" customHeight="1" x14ac:dyDescent="0.25">
      <c r="A49" s="43">
        <f t="shared" si="3"/>
        <v>39</v>
      </c>
      <c r="B49" s="5">
        <v>1340012</v>
      </c>
      <c r="C49" s="9" t="s">
        <v>44</v>
      </c>
      <c r="D49" s="7">
        <f t="shared" si="1"/>
        <v>443</v>
      </c>
      <c r="E49" s="7">
        <f t="shared" si="2"/>
        <v>306</v>
      </c>
      <c r="F49" s="8">
        <v>421</v>
      </c>
      <c r="G49" s="7">
        <v>300</v>
      </c>
      <c r="H49" s="8">
        <v>0</v>
      </c>
      <c r="I49" s="7">
        <v>0</v>
      </c>
      <c r="J49" s="8">
        <v>20</v>
      </c>
      <c r="K49" s="7">
        <v>6</v>
      </c>
      <c r="L49" s="8">
        <v>2</v>
      </c>
      <c r="M49" s="7">
        <v>0</v>
      </c>
      <c r="N49" s="16">
        <v>1000</v>
      </c>
      <c r="O49" s="16"/>
    </row>
    <row r="50" spans="1:15" s="15" customFormat="1" x14ac:dyDescent="0.25">
      <c r="A50" s="12"/>
      <c r="B50" s="12"/>
      <c r="C50" s="13" t="s">
        <v>45</v>
      </c>
      <c r="D50" s="14">
        <f t="shared" ref="D50" si="4">SUM(D11:D49)</f>
        <v>106386</v>
      </c>
      <c r="E50" s="14">
        <f>SUM(E11:E49)</f>
        <v>62476</v>
      </c>
      <c r="F50" s="14">
        <f t="shared" ref="F50:K50" si="5">SUM(F11:F49)</f>
        <v>59232</v>
      </c>
      <c r="G50" s="14">
        <f t="shared" si="5"/>
        <v>40670</v>
      </c>
      <c r="H50" s="14">
        <f t="shared" si="5"/>
        <v>1825</v>
      </c>
      <c r="I50" s="14">
        <f t="shared" ref="I50" si="6">SUM(I11:I49)</f>
        <v>816</v>
      </c>
      <c r="J50" s="14">
        <f t="shared" si="5"/>
        <v>35018</v>
      </c>
      <c r="K50" s="14">
        <f t="shared" si="5"/>
        <v>15306</v>
      </c>
      <c r="L50" s="14">
        <f t="shared" ref="L50" si="7">SUM(L11:L49)</f>
        <v>10311</v>
      </c>
      <c r="M50" s="14">
        <f t="shared" ref="M50:N50" si="8">SUM(M11:M49)</f>
        <v>5684</v>
      </c>
      <c r="N50" s="14">
        <v>217106</v>
      </c>
      <c r="O50" s="16"/>
    </row>
    <row r="52" spans="1:15" s="74" customFormat="1" ht="21.75" customHeight="1" x14ac:dyDescent="0.25">
      <c r="C52" s="74" t="s">
        <v>68</v>
      </c>
    </row>
    <row r="53" spans="1:15" x14ac:dyDescent="0.25">
      <c r="D53" s="22"/>
      <c r="E53" s="22"/>
    </row>
    <row r="54" spans="1:15" x14ac:dyDescent="0.25">
      <c r="E54" s="22"/>
    </row>
  </sheetData>
  <mergeCells count="19">
    <mergeCell ref="L8:M8"/>
    <mergeCell ref="L7:M7"/>
    <mergeCell ref="A7:A9"/>
    <mergeCell ref="B7:B9"/>
    <mergeCell ref="C7:C9"/>
    <mergeCell ref="D7:E8"/>
    <mergeCell ref="B4:K4"/>
    <mergeCell ref="H8:I8"/>
    <mergeCell ref="J8:K8"/>
    <mergeCell ref="F8:G8"/>
    <mergeCell ref="F7:G7"/>
    <mergeCell ref="H7:I7"/>
    <mergeCell ref="J7:K7"/>
    <mergeCell ref="L2:M2"/>
    <mergeCell ref="L3:M3"/>
    <mergeCell ref="J1:K1"/>
    <mergeCell ref="J2:K2"/>
    <mergeCell ref="J3:K3"/>
    <mergeCell ref="L1:M1"/>
  </mergeCells>
  <pageMargins left="0.62" right="0" top="0.55118110236220474" bottom="0.32" header="0" footer="0"/>
  <pageSetup paperSize="9" scale="65" fitToHeight="2" orientation="portrait" r:id="rId1"/>
  <headerFooter>
    <oddHeader xml:space="preserve">&amp;R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49"/>
  <sheetViews>
    <sheetView topLeftCell="C1" zoomScaleNormal="100" zoomScaleSheetLayoutView="100" workbookViewId="0">
      <selection activeCell="C9" sqref="C9"/>
    </sheetView>
  </sheetViews>
  <sheetFormatPr defaultColWidth="8.25" defaultRowHeight="15.75" x14ac:dyDescent="0.25"/>
  <cols>
    <col min="1" max="1" width="5.875" style="27" customWidth="1"/>
    <col min="2" max="2" width="8.625" style="27" hidden="1" customWidth="1"/>
    <col min="3" max="3" width="40.5" style="27" customWidth="1"/>
    <col min="4" max="4" width="16" style="28" customWidth="1"/>
    <col min="5" max="5" width="13.75" style="27" customWidth="1"/>
    <col min="6" max="12" width="16" style="27" customWidth="1"/>
    <col min="13" max="13" width="8.75" style="27" bestFit="1" customWidth="1"/>
    <col min="14" max="16384" width="8.25" style="27"/>
  </cols>
  <sheetData>
    <row r="1" spans="1:15" x14ac:dyDescent="0.25">
      <c r="I1" s="38"/>
      <c r="J1" s="55" t="s">
        <v>64</v>
      </c>
      <c r="K1" s="55"/>
      <c r="L1" s="55"/>
    </row>
    <row r="2" spans="1:15" ht="33.75" customHeight="1" x14ac:dyDescent="0.25">
      <c r="J2" s="72" t="s">
        <v>63</v>
      </c>
      <c r="K2" s="72"/>
      <c r="L2" s="72"/>
    </row>
    <row r="3" spans="1:15" ht="26.25" customHeight="1" x14ac:dyDescent="0.25">
      <c r="J3" s="72" t="s">
        <v>49</v>
      </c>
      <c r="K3" s="72"/>
      <c r="L3" s="72"/>
    </row>
    <row r="4" spans="1:15" ht="29.25" customHeight="1" x14ac:dyDescent="0.25">
      <c r="B4" s="48" t="s">
        <v>59</v>
      </c>
      <c r="C4" s="48"/>
      <c r="D4" s="49"/>
      <c r="E4" s="49"/>
      <c r="F4" s="49"/>
      <c r="G4" s="49"/>
      <c r="H4" s="49"/>
      <c r="I4" s="49"/>
      <c r="J4" s="49"/>
      <c r="K4" s="49"/>
      <c r="L4" s="49"/>
    </row>
    <row r="5" spans="1:15" ht="9" customHeight="1" x14ac:dyDescent="0.25">
      <c r="C5" s="29"/>
    </row>
    <row r="6" spans="1:15" hidden="1" x14ac:dyDescent="0.25"/>
    <row r="7" spans="1:15" s="28" customFormat="1" ht="51.75" customHeight="1" x14ac:dyDescent="0.25">
      <c r="A7" s="65" t="s">
        <v>0</v>
      </c>
      <c r="B7" s="52" t="s">
        <v>1</v>
      </c>
      <c r="C7" s="67" t="s">
        <v>2</v>
      </c>
      <c r="D7" s="68" t="s">
        <v>46</v>
      </c>
      <c r="E7" s="67" t="s">
        <v>3</v>
      </c>
      <c r="F7" s="67"/>
      <c r="G7" s="67" t="s">
        <v>4</v>
      </c>
      <c r="H7" s="67"/>
      <c r="I7" s="70" t="s">
        <v>5</v>
      </c>
      <c r="J7" s="71"/>
      <c r="K7" s="67" t="s">
        <v>47</v>
      </c>
      <c r="L7" s="67"/>
    </row>
    <row r="8" spans="1:15" s="28" customFormat="1" ht="141.75" customHeight="1" x14ac:dyDescent="0.25">
      <c r="A8" s="66"/>
      <c r="B8" s="53"/>
      <c r="C8" s="67"/>
      <c r="D8" s="69"/>
      <c r="E8" s="44" t="s">
        <v>60</v>
      </c>
      <c r="F8" s="44" t="s">
        <v>61</v>
      </c>
      <c r="G8" s="44" t="s">
        <v>60</v>
      </c>
      <c r="H8" s="44" t="s">
        <v>61</v>
      </c>
      <c r="I8" s="44" t="s">
        <v>60</v>
      </c>
      <c r="J8" s="44" t="s">
        <v>61</v>
      </c>
      <c r="K8" s="44" t="s">
        <v>60</v>
      </c>
      <c r="L8" s="44" t="s">
        <v>61</v>
      </c>
    </row>
    <row r="9" spans="1:15" ht="21" customHeight="1" x14ac:dyDescent="0.25">
      <c r="A9" s="30">
        <v>1</v>
      </c>
      <c r="B9" s="30">
        <v>2</v>
      </c>
      <c r="C9" s="30">
        <v>2</v>
      </c>
      <c r="D9" s="30">
        <f>C9+1</f>
        <v>3</v>
      </c>
      <c r="E9" s="30">
        <f t="shared" ref="E9:L9" si="0">D9+1</f>
        <v>4</v>
      </c>
      <c r="F9" s="30">
        <f t="shared" si="0"/>
        <v>5</v>
      </c>
      <c r="G9" s="30">
        <f t="shared" si="0"/>
        <v>6</v>
      </c>
      <c r="H9" s="30">
        <f t="shared" si="0"/>
        <v>7</v>
      </c>
      <c r="I9" s="30">
        <f t="shared" si="0"/>
        <v>8</v>
      </c>
      <c r="J9" s="30">
        <f t="shared" si="0"/>
        <v>9</v>
      </c>
      <c r="K9" s="30">
        <f t="shared" si="0"/>
        <v>10</v>
      </c>
      <c r="L9" s="30">
        <f t="shared" si="0"/>
        <v>11</v>
      </c>
    </row>
    <row r="10" spans="1:15" ht="31.5" x14ac:dyDescent="0.25">
      <c r="A10" s="45">
        <v>1</v>
      </c>
      <c r="B10" s="5">
        <v>2101003</v>
      </c>
      <c r="C10" s="31" t="s">
        <v>6</v>
      </c>
      <c r="D10" s="7">
        <v>2826</v>
      </c>
      <c r="E10" s="32">
        <v>4436</v>
      </c>
      <c r="F10" s="7">
        <v>1554</v>
      </c>
      <c r="G10" s="32">
        <v>166</v>
      </c>
      <c r="H10" s="7">
        <v>59</v>
      </c>
      <c r="I10" s="32">
        <v>2556</v>
      </c>
      <c r="J10" s="7">
        <v>895</v>
      </c>
      <c r="K10" s="32">
        <v>909</v>
      </c>
      <c r="L10" s="7">
        <v>318</v>
      </c>
      <c r="M10" s="37"/>
      <c r="N10" s="40"/>
      <c r="O10" s="37"/>
    </row>
    <row r="11" spans="1:15" x14ac:dyDescent="0.25">
      <c r="A11" s="44">
        <f>A10+1</f>
        <v>2</v>
      </c>
      <c r="B11" s="5">
        <v>2141005</v>
      </c>
      <c r="C11" s="33" t="s">
        <v>7</v>
      </c>
      <c r="D11" s="7">
        <v>1733</v>
      </c>
      <c r="E11" s="32">
        <v>2950</v>
      </c>
      <c r="F11" s="7">
        <v>1096</v>
      </c>
      <c r="G11" s="32">
        <v>98</v>
      </c>
      <c r="H11" s="7">
        <v>36</v>
      </c>
      <c r="I11" s="32">
        <v>1232</v>
      </c>
      <c r="J11" s="7">
        <v>458</v>
      </c>
      <c r="K11" s="32">
        <v>384</v>
      </c>
      <c r="L11" s="7">
        <v>143</v>
      </c>
      <c r="M11" s="37"/>
      <c r="N11" s="40"/>
      <c r="O11" s="37"/>
    </row>
    <row r="12" spans="1:15" ht="14.25" customHeight="1" x14ac:dyDescent="0.25">
      <c r="A12" s="44">
        <f t="shared" ref="A12:A48" si="1">A11+1</f>
        <v>3</v>
      </c>
      <c r="B12" s="5">
        <v>2101006</v>
      </c>
      <c r="C12" s="33" t="s">
        <v>8</v>
      </c>
      <c r="D12" s="7">
        <v>2781</v>
      </c>
      <c r="E12" s="32">
        <v>4957</v>
      </c>
      <c r="F12" s="7">
        <v>1802</v>
      </c>
      <c r="G12" s="32">
        <v>118</v>
      </c>
      <c r="H12" s="7">
        <v>43</v>
      </c>
      <c r="I12" s="32">
        <v>1946</v>
      </c>
      <c r="J12" s="7">
        <v>708</v>
      </c>
      <c r="K12" s="32">
        <v>626</v>
      </c>
      <c r="L12" s="7">
        <v>228</v>
      </c>
      <c r="M12" s="37"/>
      <c r="N12" s="40"/>
      <c r="O12" s="37"/>
    </row>
    <row r="13" spans="1:15" x14ac:dyDescent="0.25">
      <c r="A13" s="44">
        <f t="shared" si="1"/>
        <v>4</v>
      </c>
      <c r="B13" s="5">
        <v>2101007</v>
      </c>
      <c r="C13" s="33" t="s">
        <v>9</v>
      </c>
      <c r="D13" s="7">
        <v>1519</v>
      </c>
      <c r="E13" s="32">
        <v>2152</v>
      </c>
      <c r="F13" s="7">
        <v>867</v>
      </c>
      <c r="G13" s="32">
        <v>105</v>
      </c>
      <c r="H13" s="7">
        <v>42</v>
      </c>
      <c r="I13" s="32">
        <v>872</v>
      </c>
      <c r="J13" s="7">
        <v>351</v>
      </c>
      <c r="K13" s="32">
        <v>642</v>
      </c>
      <c r="L13" s="7">
        <v>259</v>
      </c>
      <c r="M13" s="37"/>
      <c r="N13" s="40"/>
      <c r="O13" s="37"/>
    </row>
    <row r="14" spans="1:15" x14ac:dyDescent="0.25">
      <c r="A14" s="44">
        <f t="shared" si="1"/>
        <v>5</v>
      </c>
      <c r="B14" s="5">
        <v>2101008</v>
      </c>
      <c r="C14" s="33" t="s">
        <v>10</v>
      </c>
      <c r="D14" s="7">
        <v>1117</v>
      </c>
      <c r="E14" s="32">
        <v>1788</v>
      </c>
      <c r="F14" s="7">
        <v>778</v>
      </c>
      <c r="G14" s="32">
        <v>48</v>
      </c>
      <c r="H14" s="7">
        <v>21</v>
      </c>
      <c r="I14" s="32">
        <v>554</v>
      </c>
      <c r="J14" s="7">
        <v>241</v>
      </c>
      <c r="K14" s="32">
        <v>178</v>
      </c>
      <c r="L14" s="7">
        <v>77</v>
      </c>
      <c r="M14" s="37"/>
      <c r="N14" s="40"/>
      <c r="O14" s="37"/>
    </row>
    <row r="15" spans="1:15" x14ac:dyDescent="0.25">
      <c r="A15" s="44">
        <f t="shared" si="1"/>
        <v>6</v>
      </c>
      <c r="B15" s="5">
        <v>2101011</v>
      </c>
      <c r="C15" s="33" t="s">
        <v>11</v>
      </c>
      <c r="D15" s="7">
        <v>4835</v>
      </c>
      <c r="E15" s="32">
        <v>7444</v>
      </c>
      <c r="F15" s="7">
        <v>2611</v>
      </c>
      <c r="G15" s="32">
        <v>555</v>
      </c>
      <c r="H15" s="7">
        <v>195</v>
      </c>
      <c r="I15" s="32">
        <v>2216</v>
      </c>
      <c r="J15" s="7">
        <v>778</v>
      </c>
      <c r="K15" s="32">
        <v>3565</v>
      </c>
      <c r="L15" s="7">
        <v>1251</v>
      </c>
      <c r="M15" s="37"/>
      <c r="N15" s="40"/>
      <c r="O15" s="37"/>
    </row>
    <row r="16" spans="1:15" x14ac:dyDescent="0.25">
      <c r="A16" s="44">
        <f t="shared" si="1"/>
        <v>7</v>
      </c>
      <c r="B16" s="5">
        <v>2101015</v>
      </c>
      <c r="C16" s="33" t="s">
        <v>12</v>
      </c>
      <c r="D16" s="7">
        <v>1247</v>
      </c>
      <c r="E16" s="32">
        <v>1777</v>
      </c>
      <c r="F16" s="7">
        <v>778</v>
      </c>
      <c r="G16" s="32">
        <v>86</v>
      </c>
      <c r="H16" s="7">
        <v>38</v>
      </c>
      <c r="I16" s="32">
        <v>418</v>
      </c>
      <c r="J16" s="7">
        <v>183</v>
      </c>
      <c r="K16" s="32">
        <v>567</v>
      </c>
      <c r="L16" s="7">
        <v>248</v>
      </c>
      <c r="M16" s="37"/>
      <c r="N16" s="40"/>
      <c r="O16" s="37"/>
    </row>
    <row r="17" spans="1:15" x14ac:dyDescent="0.25">
      <c r="A17" s="44">
        <f t="shared" si="1"/>
        <v>8</v>
      </c>
      <c r="B17" s="5">
        <v>2101016</v>
      </c>
      <c r="C17" s="33" t="s">
        <v>13</v>
      </c>
      <c r="D17" s="7">
        <v>2293</v>
      </c>
      <c r="E17" s="32">
        <v>4215</v>
      </c>
      <c r="F17" s="7">
        <v>1539</v>
      </c>
      <c r="G17" s="32">
        <v>144</v>
      </c>
      <c r="H17" s="7">
        <v>53</v>
      </c>
      <c r="I17" s="32">
        <v>1245</v>
      </c>
      <c r="J17" s="7">
        <v>455</v>
      </c>
      <c r="K17" s="32">
        <v>673</v>
      </c>
      <c r="L17" s="7">
        <v>246</v>
      </c>
      <c r="M17" s="37"/>
      <c r="N17" s="40"/>
      <c r="O17" s="37"/>
    </row>
    <row r="18" spans="1:15" ht="31.5" x14ac:dyDescent="0.25">
      <c r="A18" s="44">
        <f t="shared" si="1"/>
        <v>9</v>
      </c>
      <c r="B18" s="5">
        <v>2141010</v>
      </c>
      <c r="C18" s="33" t="s">
        <v>14</v>
      </c>
      <c r="D18" s="7">
        <v>3584</v>
      </c>
      <c r="E18" s="32">
        <v>6862</v>
      </c>
      <c r="F18" s="7">
        <v>2567</v>
      </c>
      <c r="G18" s="32">
        <v>123</v>
      </c>
      <c r="H18" s="7">
        <v>46</v>
      </c>
      <c r="I18" s="32">
        <v>1828</v>
      </c>
      <c r="J18" s="7">
        <v>684</v>
      </c>
      <c r="K18" s="32">
        <v>768</v>
      </c>
      <c r="L18" s="7">
        <v>287</v>
      </c>
      <c r="M18" s="37"/>
      <c r="N18" s="40"/>
      <c r="O18" s="37"/>
    </row>
    <row r="19" spans="1:15" x14ac:dyDescent="0.25">
      <c r="A19" s="44">
        <f t="shared" si="1"/>
        <v>10</v>
      </c>
      <c r="B19" s="5">
        <v>5155001</v>
      </c>
      <c r="C19" s="33" t="s">
        <v>15</v>
      </c>
      <c r="D19" s="7">
        <v>40</v>
      </c>
      <c r="E19" s="32">
        <v>140</v>
      </c>
      <c r="F19" s="7">
        <v>25</v>
      </c>
      <c r="G19" s="32">
        <v>9</v>
      </c>
      <c r="H19" s="7">
        <v>2</v>
      </c>
      <c r="I19" s="32">
        <v>48</v>
      </c>
      <c r="J19" s="7">
        <v>9</v>
      </c>
      <c r="K19" s="32">
        <v>21</v>
      </c>
      <c r="L19" s="7">
        <v>4</v>
      </c>
      <c r="M19" s="37"/>
      <c r="N19" s="40"/>
      <c r="O19" s="37"/>
    </row>
    <row r="20" spans="1:15" ht="31.5" x14ac:dyDescent="0.25">
      <c r="A20" s="44">
        <f t="shared" si="1"/>
        <v>11</v>
      </c>
      <c r="B20" s="5">
        <v>8156001</v>
      </c>
      <c r="C20" s="33" t="s">
        <v>16</v>
      </c>
      <c r="D20" s="7">
        <v>116</v>
      </c>
      <c r="E20" s="32">
        <v>182</v>
      </c>
      <c r="F20" s="7">
        <v>64</v>
      </c>
      <c r="G20" s="32">
        <v>9</v>
      </c>
      <c r="H20" s="7">
        <v>3</v>
      </c>
      <c r="I20" s="32">
        <v>103</v>
      </c>
      <c r="J20" s="7">
        <v>35</v>
      </c>
      <c r="K20" s="32">
        <v>42</v>
      </c>
      <c r="L20" s="7">
        <v>14</v>
      </c>
      <c r="M20" s="37"/>
      <c r="N20" s="40"/>
      <c r="O20" s="37"/>
    </row>
    <row r="21" spans="1:15" ht="31.5" x14ac:dyDescent="0.25">
      <c r="A21" s="44">
        <f t="shared" si="1"/>
        <v>12</v>
      </c>
      <c r="B21" s="10">
        <v>6341001</v>
      </c>
      <c r="C21" s="33" t="s">
        <v>17</v>
      </c>
      <c r="D21" s="7">
        <v>95</v>
      </c>
      <c r="E21" s="32">
        <v>130</v>
      </c>
      <c r="F21" s="7">
        <v>50</v>
      </c>
      <c r="G21" s="32">
        <v>8</v>
      </c>
      <c r="H21" s="7">
        <v>3</v>
      </c>
      <c r="I21" s="32">
        <v>64</v>
      </c>
      <c r="J21" s="7">
        <v>25</v>
      </c>
      <c r="K21" s="32">
        <v>44</v>
      </c>
      <c r="L21" s="7">
        <v>17</v>
      </c>
      <c r="M21" s="37"/>
      <c r="N21" s="40"/>
      <c r="O21" s="37"/>
    </row>
    <row r="22" spans="1:15" x14ac:dyDescent="0.25">
      <c r="A22" s="44">
        <f t="shared" si="1"/>
        <v>13</v>
      </c>
      <c r="B22" s="10">
        <v>2107803</v>
      </c>
      <c r="C22" s="33" t="s">
        <v>18</v>
      </c>
      <c r="D22" s="7">
        <v>637</v>
      </c>
      <c r="E22" s="32">
        <v>452</v>
      </c>
      <c r="F22" s="7">
        <v>227</v>
      </c>
      <c r="G22" s="32">
        <v>31</v>
      </c>
      <c r="H22" s="7">
        <v>15</v>
      </c>
      <c r="I22" s="32">
        <v>618</v>
      </c>
      <c r="J22" s="7">
        <v>308</v>
      </c>
      <c r="K22" s="32">
        <v>175</v>
      </c>
      <c r="L22" s="7">
        <v>87</v>
      </c>
      <c r="M22" s="37"/>
      <c r="N22" s="40"/>
      <c r="O22" s="37"/>
    </row>
    <row r="23" spans="1:15" x14ac:dyDescent="0.25">
      <c r="A23" s="44">
        <f t="shared" si="1"/>
        <v>14</v>
      </c>
      <c r="B23" s="5">
        <v>4346001</v>
      </c>
      <c r="C23" s="33" t="s">
        <v>19</v>
      </c>
      <c r="D23" s="7">
        <v>1726</v>
      </c>
      <c r="E23" s="32">
        <v>2630</v>
      </c>
      <c r="F23" s="7">
        <v>1067</v>
      </c>
      <c r="G23" s="32">
        <v>61</v>
      </c>
      <c r="H23" s="7">
        <v>25</v>
      </c>
      <c r="I23" s="32">
        <v>1266</v>
      </c>
      <c r="J23" s="7">
        <v>513</v>
      </c>
      <c r="K23" s="32">
        <v>299</v>
      </c>
      <c r="L23" s="7">
        <v>121</v>
      </c>
      <c r="M23" s="37"/>
      <c r="N23" s="40"/>
      <c r="O23" s="37"/>
    </row>
    <row r="24" spans="1:15" ht="31.5" x14ac:dyDescent="0.25">
      <c r="A24" s="44">
        <f t="shared" si="1"/>
        <v>15</v>
      </c>
      <c r="B24" s="5">
        <v>1343005</v>
      </c>
      <c r="C24" s="33" t="s">
        <v>20</v>
      </c>
      <c r="D24" s="7">
        <v>563</v>
      </c>
      <c r="E24" s="32">
        <v>1129</v>
      </c>
      <c r="F24" s="7">
        <v>409</v>
      </c>
      <c r="G24" s="32">
        <v>54</v>
      </c>
      <c r="H24" s="7">
        <v>20</v>
      </c>
      <c r="I24" s="32">
        <v>259</v>
      </c>
      <c r="J24" s="7">
        <v>94</v>
      </c>
      <c r="K24" s="32">
        <v>111</v>
      </c>
      <c r="L24" s="7">
        <v>40</v>
      </c>
      <c r="M24" s="37"/>
      <c r="N24" s="40"/>
      <c r="O24" s="37"/>
    </row>
    <row r="25" spans="1:15" ht="31.5" x14ac:dyDescent="0.25">
      <c r="A25" s="44">
        <f t="shared" si="1"/>
        <v>16</v>
      </c>
      <c r="B25" s="5">
        <v>1340004</v>
      </c>
      <c r="C25" s="33" t="s">
        <v>21</v>
      </c>
      <c r="D25" s="7">
        <v>2140</v>
      </c>
      <c r="E25" s="32">
        <v>3805</v>
      </c>
      <c r="F25" s="7">
        <v>1315</v>
      </c>
      <c r="G25" s="32">
        <v>384</v>
      </c>
      <c r="H25" s="7">
        <v>133</v>
      </c>
      <c r="I25" s="32">
        <v>984</v>
      </c>
      <c r="J25" s="7">
        <v>340</v>
      </c>
      <c r="K25" s="32">
        <v>1020</v>
      </c>
      <c r="L25" s="7">
        <v>352</v>
      </c>
      <c r="M25" s="37"/>
      <c r="N25" s="40"/>
      <c r="O25" s="37"/>
    </row>
    <row r="26" spans="1:15" x14ac:dyDescent="0.25">
      <c r="A26" s="44">
        <f t="shared" si="1"/>
        <v>17</v>
      </c>
      <c r="B26" s="5">
        <v>1343001</v>
      </c>
      <c r="C26" s="33" t="s">
        <v>22</v>
      </c>
      <c r="D26" s="7">
        <v>559</v>
      </c>
      <c r="E26" s="32">
        <v>1132</v>
      </c>
      <c r="F26" s="7">
        <v>329</v>
      </c>
      <c r="G26" s="32">
        <v>2</v>
      </c>
      <c r="H26" s="7">
        <v>1</v>
      </c>
      <c r="I26" s="32">
        <v>653</v>
      </c>
      <c r="J26" s="7">
        <v>190</v>
      </c>
      <c r="K26" s="32">
        <v>133</v>
      </c>
      <c r="L26" s="7">
        <v>39</v>
      </c>
      <c r="M26" s="37"/>
      <c r="N26" s="40"/>
      <c r="O26" s="37"/>
    </row>
    <row r="27" spans="1:15" x14ac:dyDescent="0.25">
      <c r="A27" s="44">
        <f t="shared" si="1"/>
        <v>18</v>
      </c>
      <c r="B27" s="5">
        <v>1343002</v>
      </c>
      <c r="C27" s="33" t="s">
        <v>23</v>
      </c>
      <c r="D27" s="7">
        <v>658</v>
      </c>
      <c r="E27" s="32">
        <v>2019</v>
      </c>
      <c r="F27" s="7">
        <v>580</v>
      </c>
      <c r="G27" s="32">
        <v>3</v>
      </c>
      <c r="H27" s="7">
        <v>1</v>
      </c>
      <c r="I27" s="32">
        <v>226</v>
      </c>
      <c r="J27" s="7">
        <v>65</v>
      </c>
      <c r="K27" s="32">
        <v>43</v>
      </c>
      <c r="L27" s="7">
        <v>12</v>
      </c>
      <c r="M27" s="37"/>
      <c r="N27" s="40"/>
      <c r="O27" s="37"/>
    </row>
    <row r="28" spans="1:15" ht="31.5" x14ac:dyDescent="0.25">
      <c r="A28" s="44">
        <f t="shared" si="1"/>
        <v>19</v>
      </c>
      <c r="B28" s="5">
        <v>1343303</v>
      </c>
      <c r="C28" s="33" t="s">
        <v>24</v>
      </c>
      <c r="D28" s="7">
        <v>1626</v>
      </c>
      <c r="E28" s="32">
        <v>3877</v>
      </c>
      <c r="F28" s="7">
        <v>1299</v>
      </c>
      <c r="G28" s="32">
        <v>26</v>
      </c>
      <c r="H28" s="7">
        <v>9</v>
      </c>
      <c r="I28" s="32">
        <v>397</v>
      </c>
      <c r="J28" s="7">
        <v>133</v>
      </c>
      <c r="K28" s="32">
        <v>551</v>
      </c>
      <c r="L28" s="7">
        <v>185</v>
      </c>
      <c r="M28" s="37"/>
      <c r="N28" s="40"/>
      <c r="O28" s="37"/>
    </row>
    <row r="29" spans="1:15" x14ac:dyDescent="0.25">
      <c r="A29" s="44">
        <f t="shared" si="1"/>
        <v>20</v>
      </c>
      <c r="B29" s="5">
        <v>1340011</v>
      </c>
      <c r="C29" s="33" t="s">
        <v>25</v>
      </c>
      <c r="D29" s="7">
        <v>458</v>
      </c>
      <c r="E29" s="32">
        <v>1455</v>
      </c>
      <c r="F29" s="7">
        <v>423</v>
      </c>
      <c r="G29" s="32">
        <v>2</v>
      </c>
      <c r="H29" s="7">
        <v>1</v>
      </c>
      <c r="I29" s="32">
        <v>101</v>
      </c>
      <c r="J29" s="7">
        <v>29</v>
      </c>
      <c r="K29" s="32">
        <v>17</v>
      </c>
      <c r="L29" s="7">
        <v>5</v>
      </c>
      <c r="M29" s="37"/>
      <c r="N29" s="40"/>
      <c r="O29" s="37"/>
    </row>
    <row r="30" spans="1:15" x14ac:dyDescent="0.25">
      <c r="A30" s="44">
        <f t="shared" si="1"/>
        <v>21</v>
      </c>
      <c r="B30" s="5">
        <v>3141002</v>
      </c>
      <c r="C30" s="33" t="s">
        <v>26</v>
      </c>
      <c r="D30" s="7">
        <v>1902</v>
      </c>
      <c r="E30" s="32">
        <v>3725</v>
      </c>
      <c r="F30" s="7">
        <v>1253</v>
      </c>
      <c r="G30" s="32">
        <v>1</v>
      </c>
      <c r="H30" s="7">
        <v>0</v>
      </c>
      <c r="I30" s="32">
        <v>1915</v>
      </c>
      <c r="J30" s="7">
        <v>644</v>
      </c>
      <c r="K30" s="32">
        <v>16</v>
      </c>
      <c r="L30" s="7">
        <v>5</v>
      </c>
      <c r="M30" s="37"/>
      <c r="N30" s="40"/>
      <c r="O30" s="37"/>
    </row>
    <row r="31" spans="1:15" x14ac:dyDescent="0.25">
      <c r="A31" s="44">
        <f t="shared" si="1"/>
        <v>22</v>
      </c>
      <c r="B31" s="5">
        <v>3141003</v>
      </c>
      <c r="C31" s="33" t="s">
        <v>27</v>
      </c>
      <c r="D31" s="7">
        <v>1077</v>
      </c>
      <c r="E31" s="32">
        <v>1912</v>
      </c>
      <c r="F31" s="7">
        <v>653</v>
      </c>
      <c r="G31" s="32">
        <v>1</v>
      </c>
      <c r="H31" s="7">
        <v>0</v>
      </c>
      <c r="I31" s="32">
        <v>1232</v>
      </c>
      <c r="J31" s="7">
        <v>421</v>
      </c>
      <c r="K31" s="32">
        <v>9</v>
      </c>
      <c r="L31" s="7">
        <v>3</v>
      </c>
      <c r="M31" s="37"/>
      <c r="N31" s="40"/>
      <c r="O31" s="37"/>
    </row>
    <row r="32" spans="1:15" x14ac:dyDescent="0.25">
      <c r="A32" s="44">
        <f t="shared" si="1"/>
        <v>23</v>
      </c>
      <c r="B32" s="5">
        <v>3141004</v>
      </c>
      <c r="C32" s="33" t="s">
        <v>28</v>
      </c>
      <c r="D32" s="7">
        <v>1232</v>
      </c>
      <c r="E32" s="32">
        <v>2189</v>
      </c>
      <c r="F32" s="7">
        <v>737</v>
      </c>
      <c r="G32" s="32">
        <v>2</v>
      </c>
      <c r="H32" s="7">
        <v>1</v>
      </c>
      <c r="I32" s="32">
        <v>1460</v>
      </c>
      <c r="J32" s="7">
        <v>491</v>
      </c>
      <c r="K32" s="32">
        <v>10</v>
      </c>
      <c r="L32" s="7">
        <v>3</v>
      </c>
      <c r="M32" s="37"/>
      <c r="N32" s="40"/>
      <c r="O32" s="37"/>
    </row>
    <row r="33" spans="1:15" x14ac:dyDescent="0.25">
      <c r="A33" s="44">
        <f t="shared" si="1"/>
        <v>24</v>
      </c>
      <c r="B33" s="5">
        <v>3141007</v>
      </c>
      <c r="C33" s="33" t="s">
        <v>29</v>
      </c>
      <c r="D33" s="7">
        <v>3212</v>
      </c>
      <c r="E33" s="32">
        <v>4516</v>
      </c>
      <c r="F33" s="7">
        <v>1733</v>
      </c>
      <c r="G33" s="32">
        <v>6</v>
      </c>
      <c r="H33" s="7">
        <v>2</v>
      </c>
      <c r="I33" s="32">
        <v>3819</v>
      </c>
      <c r="J33" s="7">
        <v>1466</v>
      </c>
      <c r="K33" s="32">
        <v>29</v>
      </c>
      <c r="L33" s="7">
        <v>11</v>
      </c>
      <c r="M33" s="37"/>
      <c r="N33" s="40"/>
      <c r="O33" s="37"/>
    </row>
    <row r="34" spans="1:15" x14ac:dyDescent="0.25">
      <c r="A34" s="44">
        <f t="shared" si="1"/>
        <v>25</v>
      </c>
      <c r="B34" s="5">
        <v>3101009</v>
      </c>
      <c r="C34" s="33" t="s">
        <v>30</v>
      </c>
      <c r="D34" s="7">
        <v>842</v>
      </c>
      <c r="E34" s="32">
        <v>1213</v>
      </c>
      <c r="F34" s="7">
        <v>419</v>
      </c>
      <c r="G34" s="32">
        <v>0</v>
      </c>
      <c r="H34" s="7">
        <v>0</v>
      </c>
      <c r="I34" s="32">
        <v>1225</v>
      </c>
      <c r="J34" s="7">
        <v>422</v>
      </c>
      <c r="K34" s="32">
        <v>4</v>
      </c>
      <c r="L34" s="7">
        <v>1</v>
      </c>
      <c r="M34" s="37"/>
      <c r="N34" s="40"/>
      <c r="O34" s="37"/>
    </row>
    <row r="35" spans="1:15" ht="31.5" x14ac:dyDescent="0.25">
      <c r="A35" s="44">
        <f t="shared" si="1"/>
        <v>26</v>
      </c>
      <c r="B35" s="5">
        <v>4346004</v>
      </c>
      <c r="C35" s="33" t="s">
        <v>31</v>
      </c>
      <c r="D35" s="7">
        <v>885</v>
      </c>
      <c r="E35" s="32">
        <v>1380</v>
      </c>
      <c r="F35" s="7">
        <v>466</v>
      </c>
      <c r="G35" s="32">
        <v>1</v>
      </c>
      <c r="H35" s="7">
        <v>0</v>
      </c>
      <c r="I35" s="32">
        <v>1233</v>
      </c>
      <c r="J35" s="7">
        <v>415</v>
      </c>
      <c r="K35" s="32">
        <v>13</v>
      </c>
      <c r="L35" s="7">
        <v>4</v>
      </c>
      <c r="M35" s="37"/>
      <c r="N35" s="40"/>
      <c r="O35" s="37"/>
    </row>
    <row r="36" spans="1:15" x14ac:dyDescent="0.25">
      <c r="A36" s="44">
        <f t="shared" si="1"/>
        <v>27</v>
      </c>
      <c r="B36" s="10">
        <v>3131001</v>
      </c>
      <c r="C36" s="33" t="s">
        <v>32</v>
      </c>
      <c r="D36" s="7">
        <v>294</v>
      </c>
      <c r="E36" s="32">
        <v>304</v>
      </c>
      <c r="F36" s="7">
        <v>119</v>
      </c>
      <c r="G36" s="32">
        <v>1</v>
      </c>
      <c r="H36" s="7">
        <v>0</v>
      </c>
      <c r="I36" s="32">
        <v>446</v>
      </c>
      <c r="J36" s="7">
        <v>175</v>
      </c>
      <c r="K36" s="32">
        <v>1</v>
      </c>
      <c r="L36" s="7">
        <v>0</v>
      </c>
      <c r="M36" s="37"/>
      <c r="N36" s="40"/>
      <c r="O36" s="37"/>
    </row>
    <row r="37" spans="1:15" ht="31.5" x14ac:dyDescent="0.25">
      <c r="A37" s="44">
        <f t="shared" si="1"/>
        <v>28</v>
      </c>
      <c r="B37" s="5">
        <v>1340013</v>
      </c>
      <c r="C37" s="33" t="s">
        <v>33</v>
      </c>
      <c r="D37" s="7">
        <v>1011</v>
      </c>
      <c r="E37" s="32">
        <v>1891</v>
      </c>
      <c r="F37" s="7">
        <v>684</v>
      </c>
      <c r="G37" s="32">
        <v>2</v>
      </c>
      <c r="H37" s="7">
        <v>1</v>
      </c>
      <c r="I37" s="32">
        <v>877</v>
      </c>
      <c r="J37" s="7">
        <v>318</v>
      </c>
      <c r="K37" s="32">
        <v>21</v>
      </c>
      <c r="L37" s="7">
        <v>8</v>
      </c>
      <c r="M37" s="37"/>
      <c r="N37" s="40"/>
      <c r="O37" s="37"/>
    </row>
    <row r="38" spans="1:15" x14ac:dyDescent="0.25">
      <c r="A38" s="44">
        <f t="shared" si="1"/>
        <v>29</v>
      </c>
      <c r="B38" s="5">
        <v>1340014</v>
      </c>
      <c r="C38" s="33" t="s">
        <v>34</v>
      </c>
      <c r="D38" s="7">
        <v>1808</v>
      </c>
      <c r="E38" s="32">
        <v>4350</v>
      </c>
      <c r="F38" s="7">
        <v>1416</v>
      </c>
      <c r="G38" s="32">
        <v>4</v>
      </c>
      <c r="H38" s="7">
        <v>1</v>
      </c>
      <c r="I38" s="32">
        <v>1157</v>
      </c>
      <c r="J38" s="7">
        <v>376</v>
      </c>
      <c r="K38" s="32">
        <v>46</v>
      </c>
      <c r="L38" s="7">
        <v>15</v>
      </c>
      <c r="M38" s="37"/>
      <c r="N38" s="40"/>
      <c r="O38" s="37"/>
    </row>
    <row r="39" spans="1:15" x14ac:dyDescent="0.25">
      <c r="A39" s="44">
        <f t="shared" si="1"/>
        <v>30</v>
      </c>
      <c r="B39" s="10">
        <v>1340006</v>
      </c>
      <c r="C39" s="33" t="s">
        <v>35</v>
      </c>
      <c r="D39" s="7">
        <v>702</v>
      </c>
      <c r="E39" s="32">
        <v>1779</v>
      </c>
      <c r="F39" s="7">
        <v>514</v>
      </c>
      <c r="G39" s="32">
        <v>1</v>
      </c>
      <c r="H39" s="7">
        <v>0</v>
      </c>
      <c r="I39" s="32">
        <v>638</v>
      </c>
      <c r="J39" s="7">
        <v>185</v>
      </c>
      <c r="K39" s="32">
        <v>9</v>
      </c>
      <c r="L39" s="7">
        <v>3</v>
      </c>
      <c r="M39" s="37"/>
      <c r="N39" s="40"/>
      <c r="O39" s="37"/>
    </row>
    <row r="40" spans="1:15" x14ac:dyDescent="0.25">
      <c r="A40" s="44">
        <f t="shared" si="1"/>
        <v>31</v>
      </c>
      <c r="B40" s="5">
        <v>6349008</v>
      </c>
      <c r="C40" s="33" t="s">
        <v>36</v>
      </c>
      <c r="D40" s="7">
        <v>186</v>
      </c>
      <c r="E40" s="32">
        <v>493</v>
      </c>
      <c r="F40" s="7">
        <v>132</v>
      </c>
      <c r="G40" s="32"/>
      <c r="H40" s="7">
        <v>0</v>
      </c>
      <c r="I40" s="32">
        <v>189</v>
      </c>
      <c r="J40" s="7">
        <v>51</v>
      </c>
      <c r="K40" s="32">
        <v>10</v>
      </c>
      <c r="L40" s="7">
        <v>3</v>
      </c>
      <c r="M40" s="37"/>
      <c r="N40" s="40"/>
      <c r="O40" s="37"/>
    </row>
    <row r="41" spans="1:15" x14ac:dyDescent="0.25">
      <c r="A41" s="44">
        <f t="shared" si="1"/>
        <v>32</v>
      </c>
      <c r="B41" s="10">
        <v>1340007</v>
      </c>
      <c r="C41" s="33" t="s">
        <v>37</v>
      </c>
      <c r="D41" s="7">
        <v>1116</v>
      </c>
      <c r="E41" s="32">
        <v>1672</v>
      </c>
      <c r="F41" s="7">
        <v>546</v>
      </c>
      <c r="G41" s="32">
        <v>5</v>
      </c>
      <c r="H41" s="7">
        <v>2</v>
      </c>
      <c r="I41" s="32">
        <v>1718</v>
      </c>
      <c r="J41" s="7">
        <v>562</v>
      </c>
      <c r="K41" s="32">
        <v>17</v>
      </c>
      <c r="L41" s="7">
        <v>6</v>
      </c>
      <c r="M41" s="37"/>
      <c r="N41" s="40"/>
      <c r="O41" s="37"/>
    </row>
    <row r="42" spans="1:15" x14ac:dyDescent="0.25">
      <c r="A42" s="44">
        <f t="shared" si="1"/>
        <v>33</v>
      </c>
      <c r="B42" s="5">
        <v>1343008</v>
      </c>
      <c r="C42" s="33" t="s">
        <v>38</v>
      </c>
      <c r="D42" s="7">
        <v>589</v>
      </c>
      <c r="E42" s="32">
        <v>1100</v>
      </c>
      <c r="F42" s="7">
        <v>326</v>
      </c>
      <c r="G42" s="32"/>
      <c r="H42" s="7">
        <v>0</v>
      </c>
      <c r="I42" s="32">
        <v>871</v>
      </c>
      <c r="J42" s="7">
        <v>258</v>
      </c>
      <c r="K42" s="32">
        <v>18</v>
      </c>
      <c r="L42" s="7">
        <v>5</v>
      </c>
      <c r="M42" s="37"/>
      <c r="N42" s="40"/>
      <c r="O42" s="37"/>
    </row>
    <row r="43" spans="1:15" x14ac:dyDescent="0.25">
      <c r="A43" s="44">
        <f t="shared" si="1"/>
        <v>34</v>
      </c>
      <c r="B43" s="10">
        <v>1340010</v>
      </c>
      <c r="C43" s="33" t="s">
        <v>39</v>
      </c>
      <c r="D43" s="7">
        <v>901</v>
      </c>
      <c r="E43" s="32">
        <v>2244</v>
      </c>
      <c r="F43" s="7">
        <v>663</v>
      </c>
      <c r="G43" s="32">
        <v>5</v>
      </c>
      <c r="H43" s="7">
        <v>1</v>
      </c>
      <c r="I43" s="32">
        <v>782</v>
      </c>
      <c r="J43" s="7">
        <v>231</v>
      </c>
      <c r="K43" s="32">
        <v>19</v>
      </c>
      <c r="L43" s="7">
        <v>6</v>
      </c>
      <c r="M43" s="37"/>
      <c r="N43" s="40"/>
      <c r="O43" s="37"/>
    </row>
    <row r="44" spans="1:15" ht="31.5" x14ac:dyDescent="0.25">
      <c r="A44" s="44">
        <f t="shared" si="1"/>
        <v>35</v>
      </c>
      <c r="B44" s="5">
        <v>1343004</v>
      </c>
      <c r="C44" s="33" t="s">
        <v>40</v>
      </c>
      <c r="D44" s="7">
        <v>865</v>
      </c>
      <c r="E44" s="32">
        <v>2037</v>
      </c>
      <c r="F44" s="7">
        <v>588</v>
      </c>
      <c r="G44" s="32">
        <v>3</v>
      </c>
      <c r="H44" s="7">
        <v>1</v>
      </c>
      <c r="I44" s="32">
        <v>938</v>
      </c>
      <c r="J44" s="7">
        <v>271</v>
      </c>
      <c r="K44" s="32">
        <v>17</v>
      </c>
      <c r="L44" s="7">
        <v>5</v>
      </c>
      <c r="M44" s="37"/>
      <c r="N44" s="40"/>
      <c r="O44" s="37"/>
    </row>
    <row r="45" spans="1:15" ht="31.5" x14ac:dyDescent="0.25">
      <c r="A45" s="44">
        <f t="shared" si="1"/>
        <v>36</v>
      </c>
      <c r="B45" s="5">
        <v>1343171</v>
      </c>
      <c r="C45" s="33" t="s">
        <v>41</v>
      </c>
      <c r="D45" s="7">
        <v>653</v>
      </c>
      <c r="E45" s="32">
        <v>1644</v>
      </c>
      <c r="F45" s="7">
        <v>582</v>
      </c>
      <c r="G45" s="32">
        <v>4</v>
      </c>
      <c r="H45" s="7">
        <v>1</v>
      </c>
      <c r="I45" s="32">
        <v>145</v>
      </c>
      <c r="J45" s="7">
        <v>51</v>
      </c>
      <c r="K45" s="32">
        <v>53</v>
      </c>
      <c r="L45" s="7">
        <v>19</v>
      </c>
      <c r="M45" s="37"/>
      <c r="N45" s="40"/>
      <c r="O45" s="37"/>
    </row>
    <row r="46" spans="1:15" ht="29.45" customHeight="1" x14ac:dyDescent="0.25">
      <c r="A46" s="44">
        <f t="shared" si="1"/>
        <v>37</v>
      </c>
      <c r="B46" s="10">
        <v>1340003</v>
      </c>
      <c r="C46" s="33" t="s">
        <v>42</v>
      </c>
      <c r="D46" s="7">
        <v>88</v>
      </c>
      <c r="E46" s="32">
        <v>234</v>
      </c>
      <c r="F46" s="7">
        <v>77</v>
      </c>
      <c r="G46" s="32">
        <v>1</v>
      </c>
      <c r="H46" s="7">
        <v>0</v>
      </c>
      <c r="I46" s="32">
        <v>27</v>
      </c>
      <c r="J46" s="7">
        <v>9</v>
      </c>
      <c r="K46" s="32">
        <v>7</v>
      </c>
      <c r="L46" s="7">
        <v>2</v>
      </c>
      <c r="M46" s="37"/>
      <c r="N46" s="40"/>
      <c r="O46" s="37"/>
    </row>
    <row r="47" spans="1:15" ht="19.899999999999999" customHeight="1" x14ac:dyDescent="0.25">
      <c r="A47" s="44">
        <f t="shared" si="1"/>
        <v>38</v>
      </c>
      <c r="B47" s="11">
        <v>1340001</v>
      </c>
      <c r="C47" s="33" t="s">
        <v>43</v>
      </c>
      <c r="D47" s="7">
        <v>77</v>
      </c>
      <c r="E47" s="32">
        <v>202</v>
      </c>
      <c r="F47" s="7">
        <v>72</v>
      </c>
      <c r="G47" s="32"/>
      <c r="H47" s="7">
        <v>0</v>
      </c>
      <c r="I47" s="32">
        <v>10</v>
      </c>
      <c r="J47" s="7">
        <v>4</v>
      </c>
      <c r="K47" s="32">
        <v>2</v>
      </c>
      <c r="L47" s="7">
        <v>1</v>
      </c>
      <c r="M47" s="37"/>
      <c r="N47" s="40"/>
      <c r="O47" s="37"/>
    </row>
    <row r="48" spans="1:15" ht="18" customHeight="1" x14ac:dyDescent="0.25">
      <c r="A48" s="44">
        <f t="shared" si="1"/>
        <v>39</v>
      </c>
      <c r="B48" s="5">
        <v>1340012</v>
      </c>
      <c r="C48" s="33" t="s">
        <v>44</v>
      </c>
      <c r="D48" s="7">
        <v>251</v>
      </c>
      <c r="E48" s="32">
        <v>693</v>
      </c>
      <c r="F48" s="7">
        <v>234</v>
      </c>
      <c r="G48" s="32"/>
      <c r="H48" s="7">
        <v>0</v>
      </c>
      <c r="I48" s="32">
        <v>40</v>
      </c>
      <c r="J48" s="7">
        <v>13</v>
      </c>
      <c r="K48" s="32">
        <v>12</v>
      </c>
      <c r="L48" s="7">
        <v>4</v>
      </c>
      <c r="M48" s="37"/>
      <c r="N48" s="40"/>
      <c r="O48" s="37"/>
    </row>
    <row r="49" spans="1:13" s="35" customFormat="1" x14ac:dyDescent="0.25">
      <c r="A49" s="39"/>
      <c r="B49" s="39"/>
      <c r="C49" s="34" t="s">
        <v>45</v>
      </c>
      <c r="D49" s="75">
        <f>SUM(D10:D48)</f>
        <v>48244</v>
      </c>
      <c r="E49" s="75">
        <f>SUM(E10:E48)</f>
        <v>87110</v>
      </c>
      <c r="F49" s="75">
        <f t="shared" ref="F49:L49" si="2">SUM(F10:F48)</f>
        <v>30594</v>
      </c>
      <c r="G49" s="75">
        <f>SUM(G10:G48)</f>
        <v>2069</v>
      </c>
      <c r="H49" s="76">
        <f t="shared" si="2"/>
        <v>756</v>
      </c>
      <c r="I49" s="75">
        <f>SUM(I10:I48)</f>
        <v>36308</v>
      </c>
      <c r="J49" s="75">
        <f>SUM(J10:J48)</f>
        <v>12857</v>
      </c>
      <c r="K49" s="75">
        <f>SUM(K10:K48)</f>
        <v>11081</v>
      </c>
      <c r="L49" s="75">
        <f t="shared" si="2"/>
        <v>4037</v>
      </c>
      <c r="M49" s="36"/>
    </row>
  </sheetData>
  <autoFilter ref="A9:L49"/>
  <mergeCells count="12">
    <mergeCell ref="I7:J7"/>
    <mergeCell ref="K7:L7"/>
    <mergeCell ref="J1:L1"/>
    <mergeCell ref="J2:L2"/>
    <mergeCell ref="J3:L3"/>
    <mergeCell ref="B4:L4"/>
    <mergeCell ref="G7:H7"/>
    <mergeCell ref="A7:A8"/>
    <mergeCell ref="B7:B8"/>
    <mergeCell ref="C7:C8"/>
    <mergeCell ref="D7:D8"/>
    <mergeCell ref="E7:F7"/>
  </mergeCells>
  <pageMargins left="0" right="0" top="0.59055118110236227" bottom="0" header="0" footer="0"/>
  <pageSetup paperSize="9" scale="70" fitToHeight="2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проф 2019 по СМО с изм</vt:lpstr>
      <vt:lpstr>Ежегодная дисп_2019 с изм</vt:lpstr>
      <vt:lpstr>дисп 1 р в 3 г_2019</vt:lpstr>
      <vt:lpstr>'дисп 1 р в 3 г_2019'!Заголовки_для_печати</vt:lpstr>
      <vt:lpstr>'Ежегодная дисп_2019 с изм'!Заголовки_для_печати</vt:lpstr>
      <vt:lpstr>'проф 2019 по СМО с изм'!Заголовки_для_печати</vt:lpstr>
      <vt:lpstr>'Ежегодная дисп_2019 с изм'!Область_печати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Максименко Ирина Николаевна</dc:creator>
  <cp:lastModifiedBy>Солод Ольга Геннадьевна</cp:lastModifiedBy>
  <cp:lastPrinted>2019-12-09T05:47:24Z</cp:lastPrinted>
  <dcterms:created xsi:type="dcterms:W3CDTF">2018-12-12T06:32:48Z</dcterms:created>
  <dcterms:modified xsi:type="dcterms:W3CDTF">2019-12-11T05:04:58Z</dcterms:modified>
</cp:coreProperties>
</file>